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\Desktop\Professional\Tropical Sno\"/>
    </mc:Choice>
  </mc:AlternateContent>
  <xr:revisionPtr revIDLastSave="0" documentId="13_ncr:1_{443C98C7-0340-43C8-8DEB-5134E10332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S Profit &amp; Loss Calculator" sheetId="1" r:id="rId1"/>
    <sheet name="Loan calculator" sheetId="4" state="hidden" r:id="rId2"/>
  </sheets>
  <definedNames>
    <definedName name="Beginning_Balance">-FV(Interest_Rate/12,Payment_Number-1,-Monthly_Payment,Loan_Amount)</definedName>
    <definedName name="ColumnTitle1">Loan[[#Headers],[No.]]</definedName>
    <definedName name="Ending_Balance">-FV(Interest_Rate/12,Payment_Number,-Monthly_Payment,Loan_Amount)</definedName>
    <definedName name="Full_Print">'Loan calculator'!$A$1:$H$372</definedName>
    <definedName name="Header_Row">ROW('Loan calculator'!$13:$13)</definedName>
    <definedName name="Header_Row_Back">ROW('Loan calculator'!$13:$13)</definedName>
    <definedName name="Interest">-IPMT(Interest_Rate/12,Payment_Number,Number_of_Payments,Loan_Amount)</definedName>
    <definedName name="Interest_Rate">'Loan calculator'!$D$4</definedName>
    <definedName name="Last_Row">IF(Values_Entered,Header_Row+Number_of_Payments,Header_Row)</definedName>
    <definedName name="Loan_Amount">'Loan calculator'!$D$3</definedName>
    <definedName name="Loan_Not_Paid">IF(Payment_Number&lt;=Number_of_Payments,1,0)</definedName>
    <definedName name="Loan_Start">'Loan calculator'!$D$6</definedName>
    <definedName name="Loan_Years">'Loan calculator'!$D$5</definedName>
    <definedName name="Monthly_Payment">-PMT(Interest_Rate/12,Number_of_Payments,Loan_Amount)</definedName>
    <definedName name="Number_of_Payments">'Loan calculator'!$D$9</definedName>
    <definedName name="Payment_Date">DATE(YEAR(Loan_Start),MONTH(Loan_Start)+Payment_Number,DAY(Loan_Start))</definedName>
    <definedName name="Payment_Number">ROW()-Header_Row</definedName>
    <definedName name="Principal">-PPMT(Interest_Rate/12,Payment_Number,Number_of_Payments,Loan_Amount)</definedName>
    <definedName name="_xlnm.Print_Titles" localSheetId="1">'Loan calculator'!$13:$13</definedName>
    <definedName name="RowTitleRegion1..E6">'Loan calculator'!$B$3</definedName>
    <definedName name="RowTitleRegion2..E11">'Loan calculator'!$B$8</definedName>
    <definedName name="Total_Cost">'Loan calculator'!$D$11</definedName>
    <definedName name="Total_Interest">'Loan calculator'!$D$10</definedName>
    <definedName name="Values_Entered">IF(Loan_Amount*Interest_Rate*Loan_Years*Loan_Start&gt;0,1,0)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1" l="1"/>
  <c r="D3" i="4"/>
  <c r="D5" i="4"/>
  <c r="D4" i="4"/>
  <c r="D6" i="4"/>
  <c r="I31" i="1" l="1"/>
  <c r="D9" i="4"/>
  <c r="D8" i="4" s="1"/>
  <c r="E42" i="1" s="1"/>
  <c r="I39" i="1"/>
  <c r="E14" i="4" l="1"/>
  <c r="G14" i="4"/>
  <c r="H15" i="4"/>
  <c r="B17" i="4"/>
  <c r="C18" i="4"/>
  <c r="D19" i="4"/>
  <c r="E20" i="4"/>
  <c r="F21" i="4"/>
  <c r="G22" i="4"/>
  <c r="H23" i="4"/>
  <c r="B25" i="4"/>
  <c r="C26" i="4"/>
  <c r="D27" i="4"/>
  <c r="E28" i="4"/>
  <c r="F29" i="4"/>
  <c r="G30" i="4"/>
  <c r="H31" i="4"/>
  <c r="B33" i="4"/>
  <c r="C34" i="4"/>
  <c r="D35" i="4"/>
  <c r="E36" i="4"/>
  <c r="F37" i="4"/>
  <c r="G38" i="4"/>
  <c r="H39" i="4"/>
  <c r="B41" i="4"/>
  <c r="C42" i="4"/>
  <c r="D43" i="4"/>
  <c r="E44" i="4"/>
  <c r="F45" i="4"/>
  <c r="G46" i="4"/>
  <c r="H47" i="4"/>
  <c r="B49" i="4"/>
  <c r="C50" i="4"/>
  <c r="D51" i="4"/>
  <c r="E52" i="4"/>
  <c r="F53" i="4"/>
  <c r="G54" i="4"/>
  <c r="H55" i="4"/>
  <c r="B57" i="4"/>
  <c r="C58" i="4"/>
  <c r="D59" i="4"/>
  <c r="E60" i="4"/>
  <c r="F61" i="4"/>
  <c r="G62" i="4"/>
  <c r="H63" i="4"/>
  <c r="B65" i="4"/>
  <c r="C66" i="4"/>
  <c r="D67" i="4"/>
  <c r="E68" i="4"/>
  <c r="F69" i="4"/>
  <c r="G70" i="4"/>
  <c r="H71" i="4"/>
  <c r="B73" i="4"/>
  <c r="C74" i="4"/>
  <c r="D75" i="4"/>
  <c r="E76" i="4"/>
  <c r="F77" i="4"/>
  <c r="G78" i="4"/>
  <c r="H79" i="4"/>
  <c r="B81" i="4"/>
  <c r="H14" i="4"/>
  <c r="B16" i="4"/>
  <c r="C17" i="4"/>
  <c r="D18" i="4"/>
  <c r="E19" i="4"/>
  <c r="F20" i="4"/>
  <c r="G21" i="4"/>
  <c r="H22" i="4"/>
  <c r="B24" i="4"/>
  <c r="C25" i="4"/>
  <c r="D26" i="4"/>
  <c r="E27" i="4"/>
  <c r="F28" i="4"/>
  <c r="G29" i="4"/>
  <c r="H30" i="4"/>
  <c r="B32" i="4"/>
  <c r="C33" i="4"/>
  <c r="D34" i="4"/>
  <c r="E35" i="4"/>
  <c r="F36" i="4"/>
  <c r="G37" i="4"/>
  <c r="H38" i="4"/>
  <c r="B40" i="4"/>
  <c r="C41" i="4"/>
  <c r="D42" i="4"/>
  <c r="E43" i="4"/>
  <c r="F44" i="4"/>
  <c r="G45" i="4"/>
  <c r="H46" i="4"/>
  <c r="B48" i="4"/>
  <c r="C49" i="4"/>
  <c r="D50" i="4"/>
  <c r="E51" i="4"/>
  <c r="F52" i="4"/>
  <c r="G53" i="4"/>
  <c r="H54" i="4"/>
  <c r="B56" i="4"/>
  <c r="C57" i="4"/>
  <c r="D58" i="4"/>
  <c r="E59" i="4"/>
  <c r="F60" i="4"/>
  <c r="G61" i="4"/>
  <c r="H62" i="4"/>
  <c r="B64" i="4"/>
  <c r="C65" i="4"/>
  <c r="D66" i="4"/>
  <c r="E67" i="4"/>
  <c r="F68" i="4"/>
  <c r="G69" i="4"/>
  <c r="H70" i="4"/>
  <c r="B72" i="4"/>
  <c r="C73" i="4"/>
  <c r="D74" i="4"/>
  <c r="E75" i="4"/>
  <c r="F76" i="4"/>
  <c r="G77" i="4"/>
  <c r="H78" i="4"/>
  <c r="B80" i="4"/>
  <c r="C81" i="4"/>
  <c r="D82" i="4"/>
  <c r="E83" i="4"/>
  <c r="F84" i="4"/>
  <c r="G85" i="4"/>
  <c r="H86" i="4"/>
  <c r="B88" i="4"/>
  <c r="C89" i="4"/>
  <c r="D90" i="4"/>
  <c r="E91" i="4"/>
  <c r="F92" i="4"/>
  <c r="G93" i="4"/>
  <c r="H94" i="4"/>
  <c r="B96" i="4"/>
  <c r="C97" i="4"/>
  <c r="D98" i="4"/>
  <c r="E99" i="4"/>
  <c r="F100" i="4"/>
  <c r="G101" i="4"/>
  <c r="H102" i="4"/>
  <c r="B15" i="4"/>
  <c r="C16" i="4"/>
  <c r="D17" i="4"/>
  <c r="E18" i="4"/>
  <c r="F19" i="4"/>
  <c r="G20" i="4"/>
  <c r="H21" i="4"/>
  <c r="B23" i="4"/>
  <c r="C24" i="4"/>
  <c r="D25" i="4"/>
  <c r="E26" i="4"/>
  <c r="F27" i="4"/>
  <c r="G28" i="4"/>
  <c r="H29" i="4"/>
  <c r="B31" i="4"/>
  <c r="C32" i="4"/>
  <c r="D33" i="4"/>
  <c r="E34" i="4"/>
  <c r="F35" i="4"/>
  <c r="G36" i="4"/>
  <c r="H37" i="4"/>
  <c r="B39" i="4"/>
  <c r="C40" i="4"/>
  <c r="D41" i="4"/>
  <c r="E42" i="4"/>
  <c r="F43" i="4"/>
  <c r="G44" i="4"/>
  <c r="H45" i="4"/>
  <c r="B47" i="4"/>
  <c r="C48" i="4"/>
  <c r="D49" i="4"/>
  <c r="E50" i="4"/>
  <c r="F51" i="4"/>
  <c r="G52" i="4"/>
  <c r="H53" i="4"/>
  <c r="B55" i="4"/>
  <c r="C56" i="4"/>
  <c r="D57" i="4"/>
  <c r="E58" i="4"/>
  <c r="F59" i="4"/>
  <c r="G60" i="4"/>
  <c r="H61" i="4"/>
  <c r="B63" i="4"/>
  <c r="C64" i="4"/>
  <c r="D65" i="4"/>
  <c r="E66" i="4"/>
  <c r="F67" i="4"/>
  <c r="G68" i="4"/>
  <c r="H69" i="4"/>
  <c r="B71" i="4"/>
  <c r="C72" i="4"/>
  <c r="D73" i="4"/>
  <c r="E74" i="4"/>
  <c r="F75" i="4"/>
  <c r="G76" i="4"/>
  <c r="H77" i="4"/>
  <c r="B79" i="4"/>
  <c r="C80" i="4"/>
  <c r="D81" i="4"/>
  <c r="E82" i="4"/>
  <c r="F83" i="4"/>
  <c r="G84" i="4"/>
  <c r="H85" i="4"/>
  <c r="C15" i="4"/>
  <c r="D16" i="4"/>
  <c r="E17" i="4"/>
  <c r="F18" i="4"/>
  <c r="G19" i="4"/>
  <c r="H20" i="4"/>
  <c r="B22" i="4"/>
  <c r="C23" i="4"/>
  <c r="D24" i="4"/>
  <c r="E25" i="4"/>
  <c r="F26" i="4"/>
  <c r="G27" i="4"/>
  <c r="H28" i="4"/>
  <c r="B30" i="4"/>
  <c r="C31" i="4"/>
  <c r="D32" i="4"/>
  <c r="E33" i="4"/>
  <c r="F34" i="4"/>
  <c r="G35" i="4"/>
  <c r="H36" i="4"/>
  <c r="B38" i="4"/>
  <c r="C39" i="4"/>
  <c r="D40" i="4"/>
  <c r="E41" i="4"/>
  <c r="F42" i="4"/>
  <c r="G43" i="4"/>
  <c r="H44" i="4"/>
  <c r="B46" i="4"/>
  <c r="C47" i="4"/>
  <c r="D48" i="4"/>
  <c r="E49" i="4"/>
  <c r="F50" i="4"/>
  <c r="G51" i="4"/>
  <c r="H52" i="4"/>
  <c r="B54" i="4"/>
  <c r="C55" i="4"/>
  <c r="D56" i="4"/>
  <c r="E57" i="4"/>
  <c r="F58" i="4"/>
  <c r="G59" i="4"/>
  <c r="H60" i="4"/>
  <c r="B62" i="4"/>
  <c r="C63" i="4"/>
  <c r="D64" i="4"/>
  <c r="E65" i="4"/>
  <c r="F66" i="4"/>
  <c r="G67" i="4"/>
  <c r="H68" i="4"/>
  <c r="B70" i="4"/>
  <c r="C71" i="4"/>
  <c r="D72" i="4"/>
  <c r="E73" i="4"/>
  <c r="F74" i="4"/>
  <c r="G75" i="4"/>
  <c r="H76" i="4"/>
  <c r="B78" i="4"/>
  <c r="C79" i="4"/>
  <c r="D80" i="4"/>
  <c r="E81" i="4"/>
  <c r="F82" i="4"/>
  <c r="G83" i="4"/>
  <c r="H84" i="4"/>
  <c r="B86" i="4"/>
  <c r="C87" i="4"/>
  <c r="D88" i="4"/>
  <c r="E89" i="4"/>
  <c r="F90" i="4"/>
  <c r="G91" i="4"/>
  <c r="H92" i="4"/>
  <c r="B94" i="4"/>
  <c r="C95" i="4"/>
  <c r="D96" i="4"/>
  <c r="E97" i="4"/>
  <c r="F98" i="4"/>
  <c r="G99" i="4"/>
  <c r="H100" i="4"/>
  <c r="B14" i="4"/>
  <c r="D15" i="4"/>
  <c r="E16" i="4"/>
  <c r="F17" i="4"/>
  <c r="G18" i="4"/>
  <c r="H19" i="4"/>
  <c r="B21" i="4"/>
  <c r="C22" i="4"/>
  <c r="D23" i="4"/>
  <c r="E24" i="4"/>
  <c r="F25" i="4"/>
  <c r="G26" i="4"/>
  <c r="H27" i="4"/>
  <c r="B29" i="4"/>
  <c r="C30" i="4"/>
  <c r="D31" i="4"/>
  <c r="E32" i="4"/>
  <c r="F33" i="4"/>
  <c r="G34" i="4"/>
  <c r="H35" i="4"/>
  <c r="B37" i="4"/>
  <c r="C38" i="4"/>
  <c r="D39" i="4"/>
  <c r="E40" i="4"/>
  <c r="F41" i="4"/>
  <c r="G42" i="4"/>
  <c r="H43" i="4"/>
  <c r="B45" i="4"/>
  <c r="C46" i="4"/>
  <c r="D47" i="4"/>
  <c r="E48" i="4"/>
  <c r="F49" i="4"/>
  <c r="G50" i="4"/>
  <c r="H51" i="4"/>
  <c r="B53" i="4"/>
  <c r="C54" i="4"/>
  <c r="D55" i="4"/>
  <c r="E56" i="4"/>
  <c r="F57" i="4"/>
  <c r="G58" i="4"/>
  <c r="H59" i="4"/>
  <c r="B61" i="4"/>
  <c r="C62" i="4"/>
  <c r="D63" i="4"/>
  <c r="E64" i="4"/>
  <c r="F65" i="4"/>
  <c r="G66" i="4"/>
  <c r="H67" i="4"/>
  <c r="B69" i="4"/>
  <c r="C70" i="4"/>
  <c r="D71" i="4"/>
  <c r="E72" i="4"/>
  <c r="F73" i="4"/>
  <c r="G74" i="4"/>
  <c r="H75" i="4"/>
  <c r="B77" i="4"/>
  <c r="C78" i="4"/>
  <c r="D79" i="4"/>
  <c r="E80" i="4"/>
  <c r="F81" i="4"/>
  <c r="G82" i="4"/>
  <c r="H83" i="4"/>
  <c r="B85" i="4"/>
  <c r="C86" i="4"/>
  <c r="D14" i="4"/>
  <c r="F14" i="4"/>
  <c r="G15" i="4"/>
  <c r="H16" i="4"/>
  <c r="B18" i="4"/>
  <c r="C19" i="4"/>
  <c r="D20" i="4"/>
  <c r="E21" i="4"/>
  <c r="F22" i="4"/>
  <c r="G23" i="4"/>
  <c r="H24" i="4"/>
  <c r="B26" i="4"/>
  <c r="C27" i="4"/>
  <c r="D28" i="4"/>
  <c r="E29" i="4"/>
  <c r="F30" i="4"/>
  <c r="G31" i="4"/>
  <c r="H32" i="4"/>
  <c r="B34" i="4"/>
  <c r="C35" i="4"/>
  <c r="D36" i="4"/>
  <c r="E37" i="4"/>
  <c r="F38" i="4"/>
  <c r="G39" i="4"/>
  <c r="H40" i="4"/>
  <c r="B42" i="4"/>
  <c r="C43" i="4"/>
  <c r="D44" i="4"/>
  <c r="E45" i="4"/>
  <c r="F46" i="4"/>
  <c r="G47" i="4"/>
  <c r="H48" i="4"/>
  <c r="B50" i="4"/>
  <c r="C51" i="4"/>
  <c r="D52" i="4"/>
  <c r="E53" i="4"/>
  <c r="F54" i="4"/>
  <c r="G55" i="4"/>
  <c r="H56" i="4"/>
  <c r="B58" i="4"/>
  <c r="C59" i="4"/>
  <c r="D60" i="4"/>
  <c r="E61" i="4"/>
  <c r="F62" i="4"/>
  <c r="G63" i="4"/>
  <c r="H64" i="4"/>
  <c r="B66" i="4"/>
  <c r="C67" i="4"/>
  <c r="D68" i="4"/>
  <c r="E69" i="4"/>
  <c r="F70" i="4"/>
  <c r="G71" i="4"/>
  <c r="H72" i="4"/>
  <c r="B74" i="4"/>
  <c r="C75" i="4"/>
  <c r="D76" i="4"/>
  <c r="E77" i="4"/>
  <c r="F78" i="4"/>
  <c r="G79" i="4"/>
  <c r="H80" i="4"/>
  <c r="B82" i="4"/>
  <c r="C83" i="4"/>
  <c r="D84" i="4"/>
  <c r="E85" i="4"/>
  <c r="F86" i="4"/>
  <c r="G87" i="4"/>
  <c r="H88" i="4"/>
  <c r="B90" i="4"/>
  <c r="C91" i="4"/>
  <c r="D92" i="4"/>
  <c r="E93" i="4"/>
  <c r="F94" i="4"/>
  <c r="G95" i="4"/>
  <c r="H96" i="4"/>
  <c r="B98" i="4"/>
  <c r="C99" i="4"/>
  <c r="D100" i="4"/>
  <c r="E101" i="4"/>
  <c r="F102" i="4"/>
  <c r="G103" i="4"/>
  <c r="H104" i="4"/>
  <c r="B106" i="4"/>
  <c r="C107" i="4"/>
  <c r="D108" i="4"/>
  <c r="E109" i="4"/>
  <c r="F110" i="4"/>
  <c r="H18" i="4"/>
  <c r="E23" i="4"/>
  <c r="B28" i="4"/>
  <c r="F32" i="4"/>
  <c r="C37" i="4"/>
  <c r="G41" i="4"/>
  <c r="D46" i="4"/>
  <c r="H50" i="4"/>
  <c r="E55" i="4"/>
  <c r="B60" i="4"/>
  <c r="F64" i="4"/>
  <c r="C69" i="4"/>
  <c r="G73" i="4"/>
  <c r="D78" i="4"/>
  <c r="C82" i="4"/>
  <c r="D85" i="4"/>
  <c r="F87" i="4"/>
  <c r="F89" i="4"/>
  <c r="D91" i="4"/>
  <c r="C93" i="4"/>
  <c r="B95" i="4"/>
  <c r="G96" i="4"/>
  <c r="G98" i="4"/>
  <c r="E100" i="4"/>
  <c r="C102" i="4"/>
  <c r="F103" i="4"/>
  <c r="B105" i="4"/>
  <c r="D106" i="4"/>
  <c r="F107" i="4"/>
  <c r="H108" i="4"/>
  <c r="C110" i="4"/>
  <c r="E111" i="4"/>
  <c r="F112" i="4"/>
  <c r="G113" i="4"/>
  <c r="H114" i="4"/>
  <c r="B116" i="4"/>
  <c r="C117" i="4"/>
  <c r="D118" i="4"/>
  <c r="E119" i="4"/>
  <c r="F120" i="4"/>
  <c r="G121" i="4"/>
  <c r="H122" i="4"/>
  <c r="B124" i="4"/>
  <c r="C125" i="4"/>
  <c r="D126" i="4"/>
  <c r="E127" i="4"/>
  <c r="F128" i="4"/>
  <c r="G129" i="4"/>
  <c r="H130" i="4"/>
  <c r="B132" i="4"/>
  <c r="C133" i="4"/>
  <c r="D134" i="4"/>
  <c r="E135" i="4"/>
  <c r="F136" i="4"/>
  <c r="G137" i="4"/>
  <c r="H138" i="4"/>
  <c r="B140" i="4"/>
  <c r="C141" i="4"/>
  <c r="D142" i="4"/>
  <c r="C14" i="4"/>
  <c r="B19" i="4"/>
  <c r="F23" i="4"/>
  <c r="C28" i="4"/>
  <c r="G32" i="4"/>
  <c r="D37" i="4"/>
  <c r="H41" i="4"/>
  <c r="E46" i="4"/>
  <c r="B51" i="4"/>
  <c r="F55" i="4"/>
  <c r="C60" i="4"/>
  <c r="G64" i="4"/>
  <c r="D69" i="4"/>
  <c r="H73" i="4"/>
  <c r="E78" i="4"/>
  <c r="H82" i="4"/>
  <c r="F85" i="4"/>
  <c r="H87" i="4"/>
  <c r="G89" i="4"/>
  <c r="F91" i="4"/>
  <c r="D93" i="4"/>
  <c r="D95" i="4"/>
  <c r="B97" i="4"/>
  <c r="H98" i="4"/>
  <c r="G100" i="4"/>
  <c r="D102" i="4"/>
  <c r="H103" i="4"/>
  <c r="C105" i="4"/>
  <c r="E106" i="4"/>
  <c r="G107" i="4"/>
  <c r="B109" i="4"/>
  <c r="D110" i="4"/>
  <c r="F111" i="4"/>
  <c r="G112" i="4"/>
  <c r="H113" i="4"/>
  <c r="B115" i="4"/>
  <c r="C116" i="4"/>
  <c r="D117" i="4"/>
  <c r="E118" i="4"/>
  <c r="F119" i="4"/>
  <c r="G120" i="4"/>
  <c r="H121" i="4"/>
  <c r="B123" i="4"/>
  <c r="C124" i="4"/>
  <c r="D125" i="4"/>
  <c r="E126" i="4"/>
  <c r="F127" i="4"/>
  <c r="G128" i="4"/>
  <c r="H129" i="4"/>
  <c r="B131" i="4"/>
  <c r="C132" i="4"/>
  <c r="D133" i="4"/>
  <c r="E134" i="4"/>
  <c r="F135" i="4"/>
  <c r="G136" i="4"/>
  <c r="H137" i="4"/>
  <c r="B139" i="4"/>
  <c r="C140" i="4"/>
  <c r="D141" i="4"/>
  <c r="E142" i="4"/>
  <c r="F143" i="4"/>
  <c r="G144" i="4"/>
  <c r="H145" i="4"/>
  <c r="B147" i="4"/>
  <c r="C148" i="4"/>
  <c r="D149" i="4"/>
  <c r="E150" i="4"/>
  <c r="F151" i="4"/>
  <c r="G152" i="4"/>
  <c r="H153" i="4"/>
  <c r="B155" i="4"/>
  <c r="C156" i="4"/>
  <c r="D157" i="4"/>
  <c r="E15" i="4"/>
  <c r="B20" i="4"/>
  <c r="F24" i="4"/>
  <c r="C29" i="4"/>
  <c r="G33" i="4"/>
  <c r="D38" i="4"/>
  <c r="H42" i="4"/>
  <c r="E47" i="4"/>
  <c r="B52" i="4"/>
  <c r="F56" i="4"/>
  <c r="C61" i="4"/>
  <c r="G65" i="4"/>
  <c r="D70" i="4"/>
  <c r="H74" i="4"/>
  <c r="E79" i="4"/>
  <c r="B83" i="4"/>
  <c r="D86" i="4"/>
  <c r="C88" i="4"/>
  <c r="H89" i="4"/>
  <c r="H91" i="4"/>
  <c r="F93" i="4"/>
  <c r="E95" i="4"/>
  <c r="D97" i="4"/>
  <c r="B99" i="4"/>
  <c r="B101" i="4"/>
  <c r="E102" i="4"/>
  <c r="B104" i="4"/>
  <c r="D105" i="4"/>
  <c r="F106" i="4"/>
  <c r="H107" i="4"/>
  <c r="C109" i="4"/>
  <c r="E110" i="4"/>
  <c r="G111" i="4"/>
  <c r="H112" i="4"/>
  <c r="B114" i="4"/>
  <c r="C115" i="4"/>
  <c r="D116" i="4"/>
  <c r="E117" i="4"/>
  <c r="F118" i="4"/>
  <c r="G119" i="4"/>
  <c r="H120" i="4"/>
  <c r="B122" i="4"/>
  <c r="C123" i="4"/>
  <c r="D124" i="4"/>
  <c r="E125" i="4"/>
  <c r="F126" i="4"/>
  <c r="G127" i="4"/>
  <c r="H128" i="4"/>
  <c r="B130" i="4"/>
  <c r="C131" i="4"/>
  <c r="D132" i="4"/>
  <c r="E133" i="4"/>
  <c r="F134" i="4"/>
  <c r="G135" i="4"/>
  <c r="H136" i="4"/>
  <c r="B138" i="4"/>
  <c r="C139" i="4"/>
  <c r="D140" i="4"/>
  <c r="E141" i="4"/>
  <c r="F142" i="4"/>
  <c r="G143" i="4"/>
  <c r="H144" i="4"/>
  <c r="F15" i="4"/>
  <c r="C20" i="4"/>
  <c r="G24" i="4"/>
  <c r="D29" i="4"/>
  <c r="H33" i="4"/>
  <c r="E38" i="4"/>
  <c r="B43" i="4"/>
  <c r="F47" i="4"/>
  <c r="C52" i="4"/>
  <c r="G56" i="4"/>
  <c r="D61" i="4"/>
  <c r="H65" i="4"/>
  <c r="E70" i="4"/>
  <c r="B75" i="4"/>
  <c r="F79" i="4"/>
  <c r="D83" i="4"/>
  <c r="E86" i="4"/>
  <c r="E88" i="4"/>
  <c r="C90" i="4"/>
  <c r="B92" i="4"/>
  <c r="H93" i="4"/>
  <c r="F95" i="4"/>
  <c r="F97" i="4"/>
  <c r="D99" i="4"/>
  <c r="C101" i="4"/>
  <c r="G102" i="4"/>
  <c r="C104" i="4"/>
  <c r="E105" i="4"/>
  <c r="G106" i="4"/>
  <c r="B108" i="4"/>
  <c r="D109" i="4"/>
  <c r="G110" i="4"/>
  <c r="H111" i="4"/>
  <c r="B113" i="4"/>
  <c r="C114" i="4"/>
  <c r="D115" i="4"/>
  <c r="E116" i="4"/>
  <c r="F117" i="4"/>
  <c r="G118" i="4"/>
  <c r="H119" i="4"/>
  <c r="B121" i="4"/>
  <c r="C122" i="4"/>
  <c r="D123" i="4"/>
  <c r="E124" i="4"/>
  <c r="F125" i="4"/>
  <c r="G126" i="4"/>
  <c r="H127" i="4"/>
  <c r="B129" i="4"/>
  <c r="C130" i="4"/>
  <c r="F16" i="4"/>
  <c r="C21" i="4"/>
  <c r="G25" i="4"/>
  <c r="D30" i="4"/>
  <c r="H34" i="4"/>
  <c r="E39" i="4"/>
  <c r="B44" i="4"/>
  <c r="F48" i="4"/>
  <c r="C53" i="4"/>
  <c r="G57" i="4"/>
  <c r="D62" i="4"/>
  <c r="H66" i="4"/>
  <c r="E71" i="4"/>
  <c r="B76" i="4"/>
  <c r="F80" i="4"/>
  <c r="B84" i="4"/>
  <c r="G86" i="4"/>
  <c r="F88" i="4"/>
  <c r="E90" i="4"/>
  <c r="C92" i="4"/>
  <c r="C94" i="4"/>
  <c r="H95" i="4"/>
  <c r="G97" i="4"/>
  <c r="F99" i="4"/>
  <c r="D101" i="4"/>
  <c r="B103" i="4"/>
  <c r="D104" i="4"/>
  <c r="F105" i="4"/>
  <c r="H106" i="4"/>
  <c r="C108" i="4"/>
  <c r="F109" i="4"/>
  <c r="H110" i="4"/>
  <c r="B112" i="4"/>
  <c r="C113" i="4"/>
  <c r="D114" i="4"/>
  <c r="E115" i="4"/>
  <c r="F116" i="4"/>
  <c r="G117" i="4"/>
  <c r="H118" i="4"/>
  <c r="B120" i="4"/>
  <c r="C121" i="4"/>
  <c r="D122" i="4"/>
  <c r="E123" i="4"/>
  <c r="F124" i="4"/>
  <c r="G125" i="4"/>
  <c r="H126" i="4"/>
  <c r="B128" i="4"/>
  <c r="C129" i="4"/>
  <c r="D130" i="4"/>
  <c r="E131" i="4"/>
  <c r="F132" i="4"/>
  <c r="G133" i="4"/>
  <c r="H134" i="4"/>
  <c r="B136" i="4"/>
  <c r="C137" i="4"/>
  <c r="D138" i="4"/>
  <c r="E139" i="4"/>
  <c r="F140" i="4"/>
  <c r="G141" i="4"/>
  <c r="H142" i="4"/>
  <c r="B144" i="4"/>
  <c r="C145" i="4"/>
  <c r="D146" i="4"/>
  <c r="E147" i="4"/>
  <c r="F148" i="4"/>
  <c r="G149" i="4"/>
  <c r="H150" i="4"/>
  <c r="B152" i="4"/>
  <c r="C153" i="4"/>
  <c r="D154" i="4"/>
  <c r="E155" i="4"/>
  <c r="F156" i="4"/>
  <c r="G157" i="4"/>
  <c r="H158" i="4"/>
  <c r="B160" i="4"/>
  <c r="C161" i="4"/>
  <c r="D162" i="4"/>
  <c r="E163" i="4"/>
  <c r="F164" i="4"/>
  <c r="G165" i="4"/>
  <c r="H166" i="4"/>
  <c r="B168" i="4"/>
  <c r="C169" i="4"/>
  <c r="D170" i="4"/>
  <c r="E171" i="4"/>
  <c r="G17" i="4"/>
  <c r="D22" i="4"/>
  <c r="H26" i="4"/>
  <c r="E31" i="4"/>
  <c r="B36" i="4"/>
  <c r="F40" i="4"/>
  <c r="C45" i="4"/>
  <c r="G49" i="4"/>
  <c r="D54" i="4"/>
  <c r="H58" i="4"/>
  <c r="E63" i="4"/>
  <c r="B68" i="4"/>
  <c r="F72" i="4"/>
  <c r="C77" i="4"/>
  <c r="G81" i="4"/>
  <c r="E84" i="4"/>
  <c r="D87" i="4"/>
  <c r="B89" i="4"/>
  <c r="H90" i="4"/>
  <c r="G92" i="4"/>
  <c r="E94" i="4"/>
  <c r="E96" i="4"/>
  <c r="C98" i="4"/>
  <c r="B100" i="4"/>
  <c r="H101" i="4"/>
  <c r="D103" i="4"/>
  <c r="F104" i="4"/>
  <c r="H105" i="4"/>
  <c r="D107" i="4"/>
  <c r="F108" i="4"/>
  <c r="H109" i="4"/>
  <c r="C111" i="4"/>
  <c r="D112" i="4"/>
  <c r="E113" i="4"/>
  <c r="F114" i="4"/>
  <c r="G115" i="4"/>
  <c r="H116" i="4"/>
  <c r="B118" i="4"/>
  <c r="C119" i="4"/>
  <c r="D120" i="4"/>
  <c r="E121" i="4"/>
  <c r="F122" i="4"/>
  <c r="G123" i="4"/>
  <c r="H124" i="4"/>
  <c r="B126" i="4"/>
  <c r="C127" i="4"/>
  <c r="D128" i="4"/>
  <c r="E129" i="4"/>
  <c r="F130" i="4"/>
  <c r="G131" i="4"/>
  <c r="H132" i="4"/>
  <c r="B134" i="4"/>
  <c r="C135" i="4"/>
  <c r="D136" i="4"/>
  <c r="E137" i="4"/>
  <c r="F138" i="4"/>
  <c r="G139" i="4"/>
  <c r="H140" i="4"/>
  <c r="B142" i="4"/>
  <c r="C143" i="4"/>
  <c r="D144" i="4"/>
  <c r="E145" i="4"/>
  <c r="F146" i="4"/>
  <c r="G147" i="4"/>
  <c r="H148" i="4"/>
  <c r="B150" i="4"/>
  <c r="C151" i="4"/>
  <c r="D152" i="4"/>
  <c r="E153" i="4"/>
  <c r="F154" i="4"/>
  <c r="G155" i="4"/>
  <c r="H156" i="4"/>
  <c r="B158" i="4"/>
  <c r="C159" i="4"/>
  <c r="D160" i="4"/>
  <c r="E161" i="4"/>
  <c r="H17" i="4"/>
  <c r="E22" i="4"/>
  <c r="B27" i="4"/>
  <c r="F31" i="4"/>
  <c r="C36" i="4"/>
  <c r="G40" i="4"/>
  <c r="D45" i="4"/>
  <c r="H49" i="4"/>
  <c r="E54" i="4"/>
  <c r="B59" i="4"/>
  <c r="F63" i="4"/>
  <c r="C68" i="4"/>
  <c r="G72" i="4"/>
  <c r="D77" i="4"/>
  <c r="H81" i="4"/>
  <c r="C85" i="4"/>
  <c r="E87" i="4"/>
  <c r="D89" i="4"/>
  <c r="B91" i="4"/>
  <c r="B93" i="4"/>
  <c r="G94" i="4"/>
  <c r="F96" i="4"/>
  <c r="E98" i="4"/>
  <c r="C100" i="4"/>
  <c r="B102" i="4"/>
  <c r="E103" i="4"/>
  <c r="G104" i="4"/>
  <c r="C106" i="4"/>
  <c r="E107" i="4"/>
  <c r="G108" i="4"/>
  <c r="B110" i="4"/>
  <c r="D111" i="4"/>
  <c r="E112" i="4"/>
  <c r="F113" i="4"/>
  <c r="G114" i="4"/>
  <c r="H115" i="4"/>
  <c r="B117" i="4"/>
  <c r="C118" i="4"/>
  <c r="D119" i="4"/>
  <c r="E120" i="4"/>
  <c r="F121" i="4"/>
  <c r="G122" i="4"/>
  <c r="H123" i="4"/>
  <c r="B125" i="4"/>
  <c r="C126" i="4"/>
  <c r="D127" i="4"/>
  <c r="E128" i="4"/>
  <c r="F129" i="4"/>
  <c r="G130" i="4"/>
  <c r="H131" i="4"/>
  <c r="B133" i="4"/>
  <c r="C134" i="4"/>
  <c r="D135" i="4"/>
  <c r="E136" i="4"/>
  <c r="F137" i="4"/>
  <c r="G138" i="4"/>
  <c r="H139" i="4"/>
  <c r="B141" i="4"/>
  <c r="C142" i="4"/>
  <c r="D143" i="4"/>
  <c r="E144" i="4"/>
  <c r="F145" i="4"/>
  <c r="G146" i="4"/>
  <c r="H147" i="4"/>
  <c r="B149" i="4"/>
  <c r="C150" i="4"/>
  <c r="D151" i="4"/>
  <c r="E152" i="4"/>
  <c r="F153" i="4"/>
  <c r="G154" i="4"/>
  <c r="H155" i="4"/>
  <c r="B157" i="4"/>
  <c r="C158" i="4"/>
  <c r="D159" i="4"/>
  <c r="G48" i="4"/>
  <c r="C84" i="4"/>
  <c r="H99" i="4"/>
  <c r="B111" i="4"/>
  <c r="C120" i="4"/>
  <c r="D129" i="4"/>
  <c r="G134" i="4"/>
  <c r="D139" i="4"/>
  <c r="E143" i="4"/>
  <c r="C146" i="4"/>
  <c r="E148" i="4"/>
  <c r="G150" i="4"/>
  <c r="B153" i="4"/>
  <c r="D155" i="4"/>
  <c r="F157" i="4"/>
  <c r="F159" i="4"/>
  <c r="B161" i="4"/>
  <c r="F162" i="4"/>
  <c r="H163" i="4"/>
  <c r="C165" i="4"/>
  <c r="E166" i="4"/>
  <c r="G167" i="4"/>
  <c r="B169" i="4"/>
  <c r="E170" i="4"/>
  <c r="G171" i="4"/>
  <c r="H172" i="4"/>
  <c r="B174" i="4"/>
  <c r="C175" i="4"/>
  <c r="D176" i="4"/>
  <c r="E177" i="4"/>
  <c r="F178" i="4"/>
  <c r="G179" i="4"/>
  <c r="H180" i="4"/>
  <c r="B182" i="4"/>
  <c r="C183" i="4"/>
  <c r="D184" i="4"/>
  <c r="E185" i="4"/>
  <c r="F186" i="4"/>
  <c r="G187" i="4"/>
  <c r="H188" i="4"/>
  <c r="B190" i="4"/>
  <c r="C191" i="4"/>
  <c r="D192" i="4"/>
  <c r="E193" i="4"/>
  <c r="F194" i="4"/>
  <c r="G195" i="4"/>
  <c r="H196" i="4"/>
  <c r="B198" i="4"/>
  <c r="C199" i="4"/>
  <c r="D200" i="4"/>
  <c r="E201" i="4"/>
  <c r="F202" i="4"/>
  <c r="G203" i="4"/>
  <c r="H204" i="4"/>
  <c r="B206" i="4"/>
  <c r="C207" i="4"/>
  <c r="D208" i="4"/>
  <c r="E209" i="4"/>
  <c r="F210" i="4"/>
  <c r="G211" i="4"/>
  <c r="H212" i="4"/>
  <c r="B214" i="4"/>
  <c r="C215" i="4"/>
  <c r="D216" i="4"/>
  <c r="E217" i="4"/>
  <c r="G16" i="4"/>
  <c r="D53" i="4"/>
  <c r="B87" i="4"/>
  <c r="F101" i="4"/>
  <c r="C112" i="4"/>
  <c r="D121" i="4"/>
  <c r="E130" i="4"/>
  <c r="B135" i="4"/>
  <c r="F139" i="4"/>
  <c r="H143" i="4"/>
  <c r="E146" i="4"/>
  <c r="G148" i="4"/>
  <c r="B151" i="4"/>
  <c r="D153" i="4"/>
  <c r="F155" i="4"/>
  <c r="H157" i="4"/>
  <c r="G159" i="4"/>
  <c r="D161" i="4"/>
  <c r="G162" i="4"/>
  <c r="B164" i="4"/>
  <c r="D165" i="4"/>
  <c r="F166" i="4"/>
  <c r="H167" i="4"/>
  <c r="D169" i="4"/>
  <c r="F170" i="4"/>
  <c r="H171" i="4"/>
  <c r="B173" i="4"/>
  <c r="C174" i="4"/>
  <c r="D175" i="4"/>
  <c r="E176" i="4"/>
  <c r="F177" i="4"/>
  <c r="G178" i="4"/>
  <c r="H179" i="4"/>
  <c r="B181" i="4"/>
  <c r="C182" i="4"/>
  <c r="D183" i="4"/>
  <c r="E184" i="4"/>
  <c r="F185" i="4"/>
  <c r="G186" i="4"/>
  <c r="H187" i="4"/>
  <c r="B189" i="4"/>
  <c r="C190" i="4"/>
  <c r="D191" i="4"/>
  <c r="E192" i="4"/>
  <c r="F193" i="4"/>
  <c r="G194" i="4"/>
  <c r="H195" i="4"/>
  <c r="B197" i="4"/>
  <c r="C198" i="4"/>
  <c r="D199" i="4"/>
  <c r="E200" i="4"/>
  <c r="F201" i="4"/>
  <c r="G202" i="4"/>
  <c r="H203" i="4"/>
  <c r="B205" i="4"/>
  <c r="C206" i="4"/>
  <c r="D207" i="4"/>
  <c r="E208" i="4"/>
  <c r="F209" i="4"/>
  <c r="G210" i="4"/>
  <c r="H211" i="4"/>
  <c r="B213" i="4"/>
  <c r="C214" i="4"/>
  <c r="D215" i="4"/>
  <c r="E216" i="4"/>
  <c r="F217" i="4"/>
  <c r="G218" i="4"/>
  <c r="H219" i="4"/>
  <c r="B221" i="4"/>
  <c r="C222" i="4"/>
  <c r="D223" i="4"/>
  <c r="E224" i="4"/>
  <c r="F225" i="4"/>
  <c r="G226" i="4"/>
  <c r="H227" i="4"/>
  <c r="B229" i="4"/>
  <c r="C230" i="4"/>
  <c r="D231" i="4"/>
  <c r="E232" i="4"/>
  <c r="F233" i="4"/>
  <c r="G234" i="4"/>
  <c r="H235" i="4"/>
  <c r="B237" i="4"/>
  <c r="C238" i="4"/>
  <c r="D239" i="4"/>
  <c r="D21" i="4"/>
  <c r="H57" i="4"/>
  <c r="G88" i="4"/>
  <c r="C103" i="4"/>
  <c r="D113" i="4"/>
  <c r="E122" i="4"/>
  <c r="D131" i="4"/>
  <c r="H135" i="4"/>
  <c r="E140" i="4"/>
  <c r="C144" i="4"/>
  <c r="H146" i="4"/>
  <c r="C149" i="4"/>
  <c r="E151" i="4"/>
  <c r="G153" i="4"/>
  <c r="B156" i="4"/>
  <c r="D158" i="4"/>
  <c r="H159" i="4"/>
  <c r="F161" i="4"/>
  <c r="H162" i="4"/>
  <c r="C164" i="4"/>
  <c r="E165" i="4"/>
  <c r="G166" i="4"/>
  <c r="C168" i="4"/>
  <c r="E169" i="4"/>
  <c r="G170" i="4"/>
  <c r="B172" i="4"/>
  <c r="C173" i="4"/>
  <c r="D174" i="4"/>
  <c r="E175" i="4"/>
  <c r="F176" i="4"/>
  <c r="G177" i="4"/>
  <c r="H178" i="4"/>
  <c r="B180" i="4"/>
  <c r="C181" i="4"/>
  <c r="D182" i="4"/>
  <c r="E183" i="4"/>
  <c r="F184" i="4"/>
  <c r="G185" i="4"/>
  <c r="H186" i="4"/>
  <c r="B188" i="4"/>
  <c r="C189" i="4"/>
  <c r="D190" i="4"/>
  <c r="E191" i="4"/>
  <c r="F192" i="4"/>
  <c r="G193" i="4"/>
  <c r="H194" i="4"/>
  <c r="B196" i="4"/>
  <c r="C197" i="4"/>
  <c r="D198" i="4"/>
  <c r="E199" i="4"/>
  <c r="F200" i="4"/>
  <c r="G201" i="4"/>
  <c r="H202" i="4"/>
  <c r="B204" i="4"/>
  <c r="C205" i="4"/>
  <c r="D206" i="4"/>
  <c r="E207" i="4"/>
  <c r="F208" i="4"/>
  <c r="G209" i="4"/>
  <c r="H210" i="4"/>
  <c r="B212" i="4"/>
  <c r="C213" i="4"/>
  <c r="D214" i="4"/>
  <c r="E215" i="4"/>
  <c r="F216" i="4"/>
  <c r="H25" i="4"/>
  <c r="E62" i="4"/>
  <c r="G90" i="4"/>
  <c r="E104" i="4"/>
  <c r="E114" i="4"/>
  <c r="F123" i="4"/>
  <c r="F131" i="4"/>
  <c r="C136" i="4"/>
  <c r="G140" i="4"/>
  <c r="F144" i="4"/>
  <c r="C147" i="4"/>
  <c r="E149" i="4"/>
  <c r="G151" i="4"/>
  <c r="B154" i="4"/>
  <c r="D156" i="4"/>
  <c r="E158" i="4"/>
  <c r="C160" i="4"/>
  <c r="G161" i="4"/>
  <c r="B163" i="4"/>
  <c r="D164" i="4"/>
  <c r="F165" i="4"/>
  <c r="B167" i="4"/>
  <c r="D168" i="4"/>
  <c r="F169" i="4"/>
  <c r="H170" i="4"/>
  <c r="C172" i="4"/>
  <c r="D173" i="4"/>
  <c r="E174" i="4"/>
  <c r="F175" i="4"/>
  <c r="G176" i="4"/>
  <c r="H177" i="4"/>
  <c r="B179" i="4"/>
  <c r="C180" i="4"/>
  <c r="D181" i="4"/>
  <c r="E182" i="4"/>
  <c r="F183" i="4"/>
  <c r="G184" i="4"/>
  <c r="H185" i="4"/>
  <c r="B187" i="4"/>
  <c r="C188" i="4"/>
  <c r="D189" i="4"/>
  <c r="E190" i="4"/>
  <c r="F191" i="4"/>
  <c r="G192" i="4"/>
  <c r="H193" i="4"/>
  <c r="B195" i="4"/>
  <c r="C196" i="4"/>
  <c r="D197" i="4"/>
  <c r="E198" i="4"/>
  <c r="F199" i="4"/>
  <c r="G200" i="4"/>
  <c r="H201" i="4"/>
  <c r="B203" i="4"/>
  <c r="C204" i="4"/>
  <c r="D205" i="4"/>
  <c r="E206" i="4"/>
  <c r="F207" i="4"/>
  <c r="G208" i="4"/>
  <c r="H209" i="4"/>
  <c r="B211" i="4"/>
  <c r="C212" i="4"/>
  <c r="D213" i="4"/>
  <c r="E214" i="4"/>
  <c r="F215" i="4"/>
  <c r="G216" i="4"/>
  <c r="H217" i="4"/>
  <c r="B219" i="4"/>
  <c r="E30" i="4"/>
  <c r="B67" i="4"/>
  <c r="E92" i="4"/>
  <c r="G105" i="4"/>
  <c r="F115" i="4"/>
  <c r="G124" i="4"/>
  <c r="E132" i="4"/>
  <c r="B137" i="4"/>
  <c r="F141" i="4"/>
  <c r="B145" i="4"/>
  <c r="D147" i="4"/>
  <c r="F149" i="4"/>
  <c r="H151" i="4"/>
  <c r="C154" i="4"/>
  <c r="E156" i="4"/>
  <c r="F158" i="4"/>
  <c r="E160" i="4"/>
  <c r="H161" i="4"/>
  <c r="C163" i="4"/>
  <c r="E164" i="4"/>
  <c r="H165" i="4"/>
  <c r="C167" i="4"/>
  <c r="E168" i="4"/>
  <c r="G169" i="4"/>
  <c r="B171" i="4"/>
  <c r="D172" i="4"/>
  <c r="E173" i="4"/>
  <c r="F174" i="4"/>
  <c r="G175" i="4"/>
  <c r="H176" i="4"/>
  <c r="B178" i="4"/>
  <c r="C179" i="4"/>
  <c r="D180" i="4"/>
  <c r="E181" i="4"/>
  <c r="F182" i="4"/>
  <c r="G183" i="4"/>
  <c r="H184" i="4"/>
  <c r="B186" i="4"/>
  <c r="C187" i="4"/>
  <c r="D188" i="4"/>
  <c r="E189" i="4"/>
  <c r="F190" i="4"/>
  <c r="G191" i="4"/>
  <c r="H192" i="4"/>
  <c r="B194" i="4"/>
  <c r="C195" i="4"/>
  <c r="D196" i="4"/>
  <c r="E197" i="4"/>
  <c r="F198" i="4"/>
  <c r="G199" i="4"/>
  <c r="H200" i="4"/>
  <c r="B202" i="4"/>
  <c r="C203" i="4"/>
  <c r="D204" i="4"/>
  <c r="E205" i="4"/>
  <c r="F206" i="4"/>
  <c r="G207" i="4"/>
  <c r="H208" i="4"/>
  <c r="B210" i="4"/>
  <c r="C211" i="4"/>
  <c r="D212" i="4"/>
  <c r="E213" i="4"/>
  <c r="F214" i="4"/>
  <c r="G215" i="4"/>
  <c r="H216" i="4"/>
  <c r="B218" i="4"/>
  <c r="C219" i="4"/>
  <c r="F39" i="4"/>
  <c r="C76" i="4"/>
  <c r="C96" i="4"/>
  <c r="E108" i="4"/>
  <c r="H117" i="4"/>
  <c r="B127" i="4"/>
  <c r="F133" i="4"/>
  <c r="C138" i="4"/>
  <c r="G142" i="4"/>
  <c r="G145" i="4"/>
  <c r="B148" i="4"/>
  <c r="D150" i="4"/>
  <c r="F152" i="4"/>
  <c r="H154" i="4"/>
  <c r="C157" i="4"/>
  <c r="B159" i="4"/>
  <c r="G160" i="4"/>
  <c r="C162" i="4"/>
  <c r="F163" i="4"/>
  <c r="H164" i="4"/>
  <c r="C166" i="4"/>
  <c r="E167" i="4"/>
  <c r="G168" i="4"/>
  <c r="B170" i="4"/>
  <c r="D171" i="4"/>
  <c r="F172" i="4"/>
  <c r="G173" i="4"/>
  <c r="H174" i="4"/>
  <c r="B176" i="4"/>
  <c r="C177" i="4"/>
  <c r="D178" i="4"/>
  <c r="E179" i="4"/>
  <c r="F180" i="4"/>
  <c r="G181" i="4"/>
  <c r="H182" i="4"/>
  <c r="B184" i="4"/>
  <c r="C185" i="4"/>
  <c r="D186" i="4"/>
  <c r="E187" i="4"/>
  <c r="F188" i="4"/>
  <c r="G189" i="4"/>
  <c r="H190" i="4"/>
  <c r="B192" i="4"/>
  <c r="C193" i="4"/>
  <c r="D194" i="4"/>
  <c r="E195" i="4"/>
  <c r="F196" i="4"/>
  <c r="G197" i="4"/>
  <c r="H198" i="4"/>
  <c r="B200" i="4"/>
  <c r="C201" i="4"/>
  <c r="D202" i="4"/>
  <c r="E203" i="4"/>
  <c r="F204" i="4"/>
  <c r="G205" i="4"/>
  <c r="H206" i="4"/>
  <c r="B208" i="4"/>
  <c r="C209" i="4"/>
  <c r="D210" i="4"/>
  <c r="E211" i="4"/>
  <c r="F212" i="4"/>
  <c r="G213" i="4"/>
  <c r="H214" i="4"/>
  <c r="B216" i="4"/>
  <c r="C217" i="4"/>
  <c r="D218" i="4"/>
  <c r="E219" i="4"/>
  <c r="C44" i="4"/>
  <c r="G80" i="4"/>
  <c r="H97" i="4"/>
  <c r="G109" i="4"/>
  <c r="B119" i="4"/>
  <c r="C128" i="4"/>
  <c r="H133" i="4"/>
  <c r="E138" i="4"/>
  <c r="B143" i="4"/>
  <c r="B146" i="4"/>
  <c r="D148" i="4"/>
  <c r="F150" i="4"/>
  <c r="H152" i="4"/>
  <c r="C155" i="4"/>
  <c r="E157" i="4"/>
  <c r="E159" i="4"/>
  <c r="H160" i="4"/>
  <c r="E162" i="4"/>
  <c r="G163" i="4"/>
  <c r="B165" i="4"/>
  <c r="D166" i="4"/>
  <c r="F167" i="4"/>
  <c r="H168" i="4"/>
  <c r="C170" i="4"/>
  <c r="F171" i="4"/>
  <c r="G172" i="4"/>
  <c r="H173" i="4"/>
  <c r="B175" i="4"/>
  <c r="C176" i="4"/>
  <c r="D177" i="4"/>
  <c r="E178" i="4"/>
  <c r="F179" i="4"/>
  <c r="G180" i="4"/>
  <c r="H181" i="4"/>
  <c r="B183" i="4"/>
  <c r="C184" i="4"/>
  <c r="D185" i="4"/>
  <c r="E186" i="4"/>
  <c r="F187" i="4"/>
  <c r="G188" i="4"/>
  <c r="H189" i="4"/>
  <c r="B191" i="4"/>
  <c r="C192" i="4"/>
  <c r="D193" i="4"/>
  <c r="E194" i="4"/>
  <c r="F195" i="4"/>
  <c r="G196" i="4"/>
  <c r="H197" i="4"/>
  <c r="B199" i="4"/>
  <c r="C200" i="4"/>
  <c r="D201" i="4"/>
  <c r="E202" i="4"/>
  <c r="F203" i="4"/>
  <c r="G204" i="4"/>
  <c r="H205" i="4"/>
  <c r="B207" i="4"/>
  <c r="C208" i="4"/>
  <c r="D209" i="4"/>
  <c r="E210" i="4"/>
  <c r="F211" i="4"/>
  <c r="G212" i="4"/>
  <c r="H213" i="4"/>
  <c r="B215" i="4"/>
  <c r="C216" i="4"/>
  <c r="D217" i="4"/>
  <c r="E218" i="4"/>
  <c r="F219" i="4"/>
  <c r="G220" i="4"/>
  <c r="H221" i="4"/>
  <c r="B223" i="4"/>
  <c r="C224" i="4"/>
  <c r="D225" i="4"/>
  <c r="E226" i="4"/>
  <c r="F227" i="4"/>
  <c r="G228" i="4"/>
  <c r="H229" i="4"/>
  <c r="B231" i="4"/>
  <c r="C232" i="4"/>
  <c r="D233" i="4"/>
  <c r="E234" i="4"/>
  <c r="F235" i="4"/>
  <c r="G236" i="4"/>
  <c r="H237" i="4"/>
  <c r="B239" i="4"/>
  <c r="C240" i="4"/>
  <c r="D241" i="4"/>
  <c r="E242" i="4"/>
  <c r="F243" i="4"/>
  <c r="G244" i="4"/>
  <c r="H245" i="4"/>
  <c r="D137" i="4"/>
  <c r="G158" i="4"/>
  <c r="H169" i="4"/>
  <c r="D179" i="4"/>
  <c r="E188" i="4"/>
  <c r="F197" i="4"/>
  <c r="G206" i="4"/>
  <c r="H215" i="4"/>
  <c r="B220" i="4"/>
  <c r="E221" i="4"/>
  <c r="H222" i="4"/>
  <c r="F224" i="4"/>
  <c r="B226" i="4"/>
  <c r="E227" i="4"/>
  <c r="C229" i="4"/>
  <c r="F230" i="4"/>
  <c r="B232" i="4"/>
  <c r="G233" i="4"/>
  <c r="C235" i="4"/>
  <c r="F236" i="4"/>
  <c r="D238" i="4"/>
  <c r="G239" i="4"/>
  <c r="B241" i="4"/>
  <c r="D242" i="4"/>
  <c r="G243" i="4"/>
  <c r="B245" i="4"/>
  <c r="D246" i="4"/>
  <c r="E247" i="4"/>
  <c r="F248" i="4"/>
  <c r="G249" i="4"/>
  <c r="H250" i="4"/>
  <c r="B252" i="4"/>
  <c r="C253" i="4"/>
  <c r="D254" i="4"/>
  <c r="E255" i="4"/>
  <c r="F256" i="4"/>
  <c r="G257" i="4"/>
  <c r="H258" i="4"/>
  <c r="B260" i="4"/>
  <c r="C261" i="4"/>
  <c r="D262" i="4"/>
  <c r="E263" i="4"/>
  <c r="F264" i="4"/>
  <c r="G265" i="4"/>
  <c r="H266" i="4"/>
  <c r="B268" i="4"/>
  <c r="C269" i="4"/>
  <c r="D270" i="4"/>
  <c r="E271" i="4"/>
  <c r="F272" i="4"/>
  <c r="G273" i="4"/>
  <c r="H274" i="4"/>
  <c r="B276" i="4"/>
  <c r="C277" i="4"/>
  <c r="D278" i="4"/>
  <c r="E279" i="4"/>
  <c r="F280" i="4"/>
  <c r="G281" i="4"/>
  <c r="H282" i="4"/>
  <c r="B284" i="4"/>
  <c r="C285" i="4"/>
  <c r="D286" i="4"/>
  <c r="E287" i="4"/>
  <c r="B35" i="4"/>
  <c r="H141" i="4"/>
  <c r="F160" i="4"/>
  <c r="C171" i="4"/>
  <c r="E180" i="4"/>
  <c r="F189" i="4"/>
  <c r="G198" i="4"/>
  <c r="H207" i="4"/>
  <c r="B217" i="4"/>
  <c r="C220" i="4"/>
  <c r="F221" i="4"/>
  <c r="C223" i="4"/>
  <c r="G224" i="4"/>
  <c r="C226" i="4"/>
  <c r="G227" i="4"/>
  <c r="D229" i="4"/>
  <c r="G230" i="4"/>
  <c r="D232" i="4"/>
  <c r="H233" i="4"/>
  <c r="D235" i="4"/>
  <c r="H236" i="4"/>
  <c r="E238" i="4"/>
  <c r="H239" i="4"/>
  <c r="C241" i="4"/>
  <c r="F242" i="4"/>
  <c r="H243" i="4"/>
  <c r="C245" i="4"/>
  <c r="E246" i="4"/>
  <c r="F247" i="4"/>
  <c r="G248" i="4"/>
  <c r="H249" i="4"/>
  <c r="B251" i="4"/>
  <c r="C252" i="4"/>
  <c r="D253" i="4"/>
  <c r="E254" i="4"/>
  <c r="F255" i="4"/>
  <c r="G256" i="4"/>
  <c r="H257" i="4"/>
  <c r="B259" i="4"/>
  <c r="C260" i="4"/>
  <c r="D261" i="4"/>
  <c r="E262" i="4"/>
  <c r="F263" i="4"/>
  <c r="G264" i="4"/>
  <c r="H265" i="4"/>
  <c r="B267" i="4"/>
  <c r="C268" i="4"/>
  <c r="D269" i="4"/>
  <c r="E270" i="4"/>
  <c r="F271" i="4"/>
  <c r="G272" i="4"/>
  <c r="H273" i="4"/>
  <c r="B275" i="4"/>
  <c r="C276" i="4"/>
  <c r="D277" i="4"/>
  <c r="E278" i="4"/>
  <c r="F279" i="4"/>
  <c r="G280" i="4"/>
  <c r="H281" i="4"/>
  <c r="B283" i="4"/>
  <c r="C284" i="4"/>
  <c r="D285" i="4"/>
  <c r="E286" i="4"/>
  <c r="F287" i="4"/>
  <c r="F71" i="4"/>
  <c r="D145" i="4"/>
  <c r="B162" i="4"/>
  <c r="E172" i="4"/>
  <c r="F181" i="4"/>
  <c r="G190" i="4"/>
  <c r="H199" i="4"/>
  <c r="B209" i="4"/>
  <c r="G217" i="4"/>
  <c r="D220" i="4"/>
  <c r="G221" i="4"/>
  <c r="E223" i="4"/>
  <c r="H224" i="4"/>
  <c r="D226" i="4"/>
  <c r="B228" i="4"/>
  <c r="E229" i="4"/>
  <c r="H230" i="4"/>
  <c r="F232" i="4"/>
  <c r="B234" i="4"/>
  <c r="E235" i="4"/>
  <c r="C237" i="4"/>
  <c r="F238" i="4"/>
  <c r="B240" i="4"/>
  <c r="E241" i="4"/>
  <c r="G242" i="4"/>
  <c r="B244" i="4"/>
  <c r="D245" i="4"/>
  <c r="F246" i="4"/>
  <c r="G247" i="4"/>
  <c r="H248" i="4"/>
  <c r="B250" i="4"/>
  <c r="C251" i="4"/>
  <c r="D252" i="4"/>
  <c r="E253" i="4"/>
  <c r="F254" i="4"/>
  <c r="G255" i="4"/>
  <c r="H256" i="4"/>
  <c r="B258" i="4"/>
  <c r="C259" i="4"/>
  <c r="D260" i="4"/>
  <c r="E261" i="4"/>
  <c r="F262" i="4"/>
  <c r="G263" i="4"/>
  <c r="H264" i="4"/>
  <c r="B266" i="4"/>
  <c r="C267" i="4"/>
  <c r="D268" i="4"/>
  <c r="E269" i="4"/>
  <c r="F270" i="4"/>
  <c r="G271" i="4"/>
  <c r="H272" i="4"/>
  <c r="B274" i="4"/>
  <c r="C275" i="4"/>
  <c r="D276" i="4"/>
  <c r="E277" i="4"/>
  <c r="F278" i="4"/>
  <c r="G279" i="4"/>
  <c r="H280" i="4"/>
  <c r="B282" i="4"/>
  <c r="C283" i="4"/>
  <c r="D284" i="4"/>
  <c r="E285" i="4"/>
  <c r="F286" i="4"/>
  <c r="G287" i="4"/>
  <c r="H288" i="4"/>
  <c r="B290" i="4"/>
  <c r="C291" i="4"/>
  <c r="D292" i="4"/>
  <c r="D94" i="4"/>
  <c r="F147" i="4"/>
  <c r="D163" i="4"/>
  <c r="F173" i="4"/>
  <c r="G182" i="4"/>
  <c r="H191" i="4"/>
  <c r="B201" i="4"/>
  <c r="C210" i="4"/>
  <c r="C218" i="4"/>
  <c r="E220" i="4"/>
  <c r="B222" i="4"/>
  <c r="F223" i="4"/>
  <c r="B225" i="4"/>
  <c r="F226" i="4"/>
  <c r="C228" i="4"/>
  <c r="F229" i="4"/>
  <c r="C231" i="4"/>
  <c r="G232" i="4"/>
  <c r="C234" i="4"/>
  <c r="G235" i="4"/>
  <c r="D237" i="4"/>
  <c r="G238" i="4"/>
  <c r="D240" i="4"/>
  <c r="F241" i="4"/>
  <c r="H242" i="4"/>
  <c r="C244" i="4"/>
  <c r="E245" i="4"/>
  <c r="G246" i="4"/>
  <c r="H247" i="4"/>
  <c r="B249" i="4"/>
  <c r="C250" i="4"/>
  <c r="D251" i="4"/>
  <c r="E252" i="4"/>
  <c r="F253" i="4"/>
  <c r="G254" i="4"/>
  <c r="H255" i="4"/>
  <c r="B257" i="4"/>
  <c r="C258" i="4"/>
  <c r="D259" i="4"/>
  <c r="E260" i="4"/>
  <c r="F261" i="4"/>
  <c r="G262" i="4"/>
  <c r="H263" i="4"/>
  <c r="B265" i="4"/>
  <c r="C266" i="4"/>
  <c r="D267" i="4"/>
  <c r="E268" i="4"/>
  <c r="F269" i="4"/>
  <c r="G270" i="4"/>
  <c r="H271" i="4"/>
  <c r="B273" i="4"/>
  <c r="C274" i="4"/>
  <c r="D275" i="4"/>
  <c r="E276" i="4"/>
  <c r="F277" i="4"/>
  <c r="G278" i="4"/>
  <c r="H279" i="4"/>
  <c r="B281" i="4"/>
  <c r="C282" i="4"/>
  <c r="D283" i="4"/>
  <c r="E284" i="4"/>
  <c r="F285" i="4"/>
  <c r="G286" i="4"/>
  <c r="H287" i="4"/>
  <c r="B289" i="4"/>
  <c r="C290" i="4"/>
  <c r="D291" i="4"/>
  <c r="E292" i="4"/>
  <c r="F293" i="4"/>
  <c r="G294" i="4"/>
  <c r="H295" i="4"/>
  <c r="B297" i="4"/>
  <c r="C298" i="4"/>
  <c r="D299" i="4"/>
  <c r="E300" i="4"/>
  <c r="F301" i="4"/>
  <c r="G302" i="4"/>
  <c r="H303" i="4"/>
  <c r="B305" i="4"/>
  <c r="C306" i="4"/>
  <c r="D307" i="4"/>
  <c r="E308" i="4"/>
  <c r="F309" i="4"/>
  <c r="G310" i="4"/>
  <c r="H311" i="4"/>
  <c r="B107" i="4"/>
  <c r="H149" i="4"/>
  <c r="G164" i="4"/>
  <c r="G174" i="4"/>
  <c r="H183" i="4"/>
  <c r="B193" i="4"/>
  <c r="C202" i="4"/>
  <c r="D211" i="4"/>
  <c r="F218" i="4"/>
  <c r="F220" i="4"/>
  <c r="D222" i="4"/>
  <c r="G223" i="4"/>
  <c r="C225" i="4"/>
  <c r="H226" i="4"/>
  <c r="D228" i="4"/>
  <c r="G229" i="4"/>
  <c r="E231" i="4"/>
  <c r="H232" i="4"/>
  <c r="D234" i="4"/>
  <c r="B236" i="4"/>
  <c r="E237" i="4"/>
  <c r="H238" i="4"/>
  <c r="E240" i="4"/>
  <c r="G241" i="4"/>
  <c r="B243" i="4"/>
  <c r="D244" i="4"/>
  <c r="F245" i="4"/>
  <c r="H246" i="4"/>
  <c r="B248" i="4"/>
  <c r="C249" i="4"/>
  <c r="D250" i="4"/>
  <c r="E251" i="4"/>
  <c r="F252" i="4"/>
  <c r="G253" i="4"/>
  <c r="H254" i="4"/>
  <c r="B256" i="4"/>
  <c r="C257" i="4"/>
  <c r="D258" i="4"/>
  <c r="E259" i="4"/>
  <c r="F260" i="4"/>
  <c r="G261" i="4"/>
  <c r="H262" i="4"/>
  <c r="B264" i="4"/>
  <c r="C265" i="4"/>
  <c r="D266" i="4"/>
  <c r="E267" i="4"/>
  <c r="F268" i="4"/>
  <c r="G269" i="4"/>
  <c r="H270" i="4"/>
  <c r="B272" i="4"/>
  <c r="C273" i="4"/>
  <c r="D274" i="4"/>
  <c r="E275" i="4"/>
  <c r="F276" i="4"/>
  <c r="G277" i="4"/>
  <c r="H278" i="4"/>
  <c r="B280" i="4"/>
  <c r="C281" i="4"/>
  <c r="D282" i="4"/>
  <c r="E283" i="4"/>
  <c r="F284" i="4"/>
  <c r="G285" i="4"/>
  <c r="H286" i="4"/>
  <c r="B288" i="4"/>
  <c r="C289" i="4"/>
  <c r="D290" i="4"/>
  <c r="E291" i="4"/>
  <c r="F292" i="4"/>
  <c r="G293" i="4"/>
  <c r="H294" i="4"/>
  <c r="B296" i="4"/>
  <c r="H125" i="4"/>
  <c r="E154" i="4"/>
  <c r="D167" i="4"/>
  <c r="B177" i="4"/>
  <c r="C186" i="4"/>
  <c r="D195" i="4"/>
  <c r="E204" i="4"/>
  <c r="F213" i="4"/>
  <c r="D219" i="4"/>
  <c r="C221" i="4"/>
  <c r="F222" i="4"/>
  <c r="B224" i="4"/>
  <c r="G225" i="4"/>
  <c r="C227" i="4"/>
  <c r="F228" i="4"/>
  <c r="D230" i="4"/>
  <c r="G231" i="4"/>
  <c r="C233" i="4"/>
  <c r="H234" i="4"/>
  <c r="D236" i="4"/>
  <c r="G237" i="4"/>
  <c r="E239" i="4"/>
  <c r="G240" i="4"/>
  <c r="B242" i="4"/>
  <c r="D243" i="4"/>
  <c r="F244" i="4"/>
  <c r="B246" i="4"/>
  <c r="C247" i="4"/>
  <c r="D248" i="4"/>
  <c r="E249" i="4"/>
  <c r="F250" i="4"/>
  <c r="G251" i="4"/>
  <c r="H252" i="4"/>
  <c r="B254" i="4"/>
  <c r="C255" i="4"/>
  <c r="D256" i="4"/>
  <c r="E257" i="4"/>
  <c r="F258" i="4"/>
  <c r="G259" i="4"/>
  <c r="H260" i="4"/>
  <c r="B262" i="4"/>
  <c r="C263" i="4"/>
  <c r="D264" i="4"/>
  <c r="E265" i="4"/>
  <c r="F266" i="4"/>
  <c r="G267" i="4"/>
  <c r="H268" i="4"/>
  <c r="B270" i="4"/>
  <c r="C271" i="4"/>
  <c r="D272" i="4"/>
  <c r="E273" i="4"/>
  <c r="F274" i="4"/>
  <c r="G275" i="4"/>
  <c r="H276" i="4"/>
  <c r="B278" i="4"/>
  <c r="C279" i="4"/>
  <c r="D280" i="4"/>
  <c r="E281" i="4"/>
  <c r="F282" i="4"/>
  <c r="G283" i="4"/>
  <c r="H284" i="4"/>
  <c r="B286" i="4"/>
  <c r="C287" i="4"/>
  <c r="D288" i="4"/>
  <c r="G132" i="4"/>
  <c r="G156" i="4"/>
  <c r="F168" i="4"/>
  <c r="C178" i="4"/>
  <c r="D187" i="4"/>
  <c r="E196" i="4"/>
  <c r="F205" i="4"/>
  <c r="G214" i="4"/>
  <c r="G219" i="4"/>
  <c r="D221" i="4"/>
  <c r="G222" i="4"/>
  <c r="D224" i="4"/>
  <c r="H225" i="4"/>
  <c r="D227" i="4"/>
  <c r="H228" i="4"/>
  <c r="E230" i="4"/>
  <c r="H231" i="4"/>
  <c r="E233" i="4"/>
  <c r="B235" i="4"/>
  <c r="E236" i="4"/>
  <c r="B238" i="4"/>
  <c r="F239" i="4"/>
  <c r="H240" i="4"/>
  <c r="C242" i="4"/>
  <c r="E243" i="4"/>
  <c r="H244" i="4"/>
  <c r="C246" i="4"/>
  <c r="D247" i="4"/>
  <c r="E248" i="4"/>
  <c r="F249" i="4"/>
  <c r="G250" i="4"/>
  <c r="H251" i="4"/>
  <c r="B253" i="4"/>
  <c r="C254" i="4"/>
  <c r="D255" i="4"/>
  <c r="E256" i="4"/>
  <c r="F257" i="4"/>
  <c r="G258" i="4"/>
  <c r="H259" i="4"/>
  <c r="B261" i="4"/>
  <c r="C262" i="4"/>
  <c r="D263" i="4"/>
  <c r="E264" i="4"/>
  <c r="F265" i="4"/>
  <c r="G266" i="4"/>
  <c r="H267" i="4"/>
  <c r="B269" i="4"/>
  <c r="C270" i="4"/>
  <c r="D271" i="4"/>
  <c r="E272" i="4"/>
  <c r="F273" i="4"/>
  <c r="G274" i="4"/>
  <c r="H275" i="4"/>
  <c r="B277" i="4"/>
  <c r="C278" i="4"/>
  <c r="D279" i="4"/>
  <c r="E280" i="4"/>
  <c r="F281" i="4"/>
  <c r="G282" i="4"/>
  <c r="H283" i="4"/>
  <c r="B285" i="4"/>
  <c r="C286" i="4"/>
  <c r="D287" i="4"/>
  <c r="E288" i="4"/>
  <c r="F289" i="4"/>
  <c r="G290" i="4"/>
  <c r="H291" i="4"/>
  <c r="B293" i="4"/>
  <c r="C294" i="4"/>
  <c r="D295" i="4"/>
  <c r="E296" i="4"/>
  <c r="F297" i="4"/>
  <c r="G298" i="4"/>
  <c r="H299" i="4"/>
  <c r="B301" i="4"/>
  <c r="C302" i="4"/>
  <c r="D303" i="4"/>
  <c r="E304" i="4"/>
  <c r="F305" i="4"/>
  <c r="G306" i="4"/>
  <c r="H307" i="4"/>
  <c r="B309" i="4"/>
  <c r="C310" i="4"/>
  <c r="D311" i="4"/>
  <c r="E312" i="4"/>
  <c r="E212" i="4"/>
  <c r="B230" i="4"/>
  <c r="H241" i="4"/>
  <c r="F251" i="4"/>
  <c r="G260" i="4"/>
  <c r="H269" i="4"/>
  <c r="B279" i="4"/>
  <c r="C288" i="4"/>
  <c r="F290" i="4"/>
  <c r="H292" i="4"/>
  <c r="F294" i="4"/>
  <c r="F296" i="4"/>
  <c r="B298" i="4"/>
  <c r="F299" i="4"/>
  <c r="C301" i="4"/>
  <c r="F302" i="4"/>
  <c r="C304" i="4"/>
  <c r="G305" i="4"/>
  <c r="C307" i="4"/>
  <c r="G308" i="4"/>
  <c r="D310" i="4"/>
  <c r="G311" i="4"/>
  <c r="C313" i="4"/>
  <c r="D314" i="4"/>
  <c r="E315" i="4"/>
  <c r="F316" i="4"/>
  <c r="G317" i="4"/>
  <c r="H318" i="4"/>
  <c r="B320" i="4"/>
  <c r="C321" i="4"/>
  <c r="D322" i="4"/>
  <c r="E323" i="4"/>
  <c r="F324" i="4"/>
  <c r="G325" i="4"/>
  <c r="H326" i="4"/>
  <c r="B328" i="4"/>
  <c r="C329" i="4"/>
  <c r="D330" i="4"/>
  <c r="E331" i="4"/>
  <c r="F332" i="4"/>
  <c r="G333" i="4"/>
  <c r="H334" i="4"/>
  <c r="B336" i="4"/>
  <c r="C337" i="4"/>
  <c r="D338" i="4"/>
  <c r="E339" i="4"/>
  <c r="F340" i="4"/>
  <c r="G341" i="4"/>
  <c r="H342" i="4"/>
  <c r="B344" i="4"/>
  <c r="C345" i="4"/>
  <c r="D346" i="4"/>
  <c r="E347" i="4"/>
  <c r="F348" i="4"/>
  <c r="G349" i="4"/>
  <c r="H350" i="4"/>
  <c r="B352" i="4"/>
  <c r="C353" i="4"/>
  <c r="D354" i="4"/>
  <c r="E355" i="4"/>
  <c r="F356" i="4"/>
  <c r="G357" i="4"/>
  <c r="H358" i="4"/>
  <c r="B360" i="4"/>
  <c r="C361" i="4"/>
  <c r="D362" i="4"/>
  <c r="G116" i="4"/>
  <c r="H218" i="4"/>
  <c r="F231" i="4"/>
  <c r="C243" i="4"/>
  <c r="G252" i="4"/>
  <c r="H261" i="4"/>
  <c r="B271" i="4"/>
  <c r="C280" i="4"/>
  <c r="F288" i="4"/>
  <c r="H290" i="4"/>
  <c r="C293" i="4"/>
  <c r="B295" i="4"/>
  <c r="G296" i="4"/>
  <c r="D298" i="4"/>
  <c r="G299" i="4"/>
  <c r="D301" i="4"/>
  <c r="H302" i="4"/>
  <c r="D304" i="4"/>
  <c r="H305" i="4"/>
  <c r="E307" i="4"/>
  <c r="H308" i="4"/>
  <c r="E310" i="4"/>
  <c r="B312" i="4"/>
  <c r="D313" i="4"/>
  <c r="E314" i="4"/>
  <c r="F315" i="4"/>
  <c r="G316" i="4"/>
  <c r="H317" i="4"/>
  <c r="B319" i="4"/>
  <c r="C320" i="4"/>
  <c r="D321" i="4"/>
  <c r="E322" i="4"/>
  <c r="F323" i="4"/>
  <c r="G324" i="4"/>
  <c r="H325" i="4"/>
  <c r="B327" i="4"/>
  <c r="C328" i="4"/>
  <c r="D329" i="4"/>
  <c r="E330" i="4"/>
  <c r="F331" i="4"/>
  <c r="G332" i="4"/>
  <c r="H333" i="4"/>
  <c r="B335" i="4"/>
  <c r="C336" i="4"/>
  <c r="D337" i="4"/>
  <c r="E338" i="4"/>
  <c r="F339" i="4"/>
  <c r="G340" i="4"/>
  <c r="H341" i="4"/>
  <c r="B343" i="4"/>
  <c r="C344" i="4"/>
  <c r="D345" i="4"/>
  <c r="E346" i="4"/>
  <c r="F347" i="4"/>
  <c r="G348" i="4"/>
  <c r="H349" i="4"/>
  <c r="B351" i="4"/>
  <c r="C352" i="4"/>
  <c r="D353" i="4"/>
  <c r="E354" i="4"/>
  <c r="F355" i="4"/>
  <c r="G356" i="4"/>
  <c r="H357" i="4"/>
  <c r="B359" i="4"/>
  <c r="C360" i="4"/>
  <c r="D361" i="4"/>
  <c r="E362" i="4"/>
  <c r="F363" i="4"/>
  <c r="G364" i="4"/>
  <c r="H365" i="4"/>
  <c r="B367" i="4"/>
  <c r="C368" i="4"/>
  <c r="D369" i="4"/>
  <c r="E370" i="4"/>
  <c r="F371" i="4"/>
  <c r="G372" i="4"/>
  <c r="H373" i="4"/>
  <c r="B375" i="4"/>
  <c r="C376" i="4"/>
  <c r="C152" i="4"/>
  <c r="H220" i="4"/>
  <c r="B233" i="4"/>
  <c r="E244" i="4"/>
  <c r="H253" i="4"/>
  <c r="B263" i="4"/>
  <c r="C272" i="4"/>
  <c r="D281" i="4"/>
  <c r="G288" i="4"/>
  <c r="B291" i="4"/>
  <c r="D293" i="4"/>
  <c r="C295" i="4"/>
  <c r="H296" i="4"/>
  <c r="E298" i="4"/>
  <c r="B300" i="4"/>
  <c r="E301" i="4"/>
  <c r="B303" i="4"/>
  <c r="F304" i="4"/>
  <c r="B306" i="4"/>
  <c r="F307" i="4"/>
  <c r="C309" i="4"/>
  <c r="F310" i="4"/>
  <c r="C312" i="4"/>
  <c r="E313" i="4"/>
  <c r="F314" i="4"/>
  <c r="G315" i="4"/>
  <c r="H316" i="4"/>
  <c r="B318" i="4"/>
  <c r="C319" i="4"/>
  <c r="D320" i="4"/>
  <c r="E321" i="4"/>
  <c r="F322" i="4"/>
  <c r="G323" i="4"/>
  <c r="H324" i="4"/>
  <c r="B326" i="4"/>
  <c r="C327" i="4"/>
  <c r="D328" i="4"/>
  <c r="E329" i="4"/>
  <c r="F330" i="4"/>
  <c r="G331" i="4"/>
  <c r="H332" i="4"/>
  <c r="B334" i="4"/>
  <c r="C335" i="4"/>
  <c r="D336" i="4"/>
  <c r="E337" i="4"/>
  <c r="F338" i="4"/>
  <c r="G339" i="4"/>
  <c r="H340" i="4"/>
  <c r="B342" i="4"/>
  <c r="C343" i="4"/>
  <c r="D344" i="4"/>
  <c r="E345" i="4"/>
  <c r="F346" i="4"/>
  <c r="G347" i="4"/>
  <c r="H348" i="4"/>
  <c r="B350" i="4"/>
  <c r="C351" i="4"/>
  <c r="D352" i="4"/>
  <c r="E353" i="4"/>
  <c r="F354" i="4"/>
  <c r="G355" i="4"/>
  <c r="H356" i="4"/>
  <c r="B358" i="4"/>
  <c r="C359" i="4"/>
  <c r="D360" i="4"/>
  <c r="E361" i="4"/>
  <c r="F362" i="4"/>
  <c r="G363" i="4"/>
  <c r="H364" i="4"/>
  <c r="B366" i="4"/>
  <c r="C367" i="4"/>
  <c r="D368" i="4"/>
  <c r="B166" i="4"/>
  <c r="E222" i="4"/>
  <c r="F234" i="4"/>
  <c r="G245" i="4"/>
  <c r="B255" i="4"/>
  <c r="C264" i="4"/>
  <c r="D273" i="4"/>
  <c r="E282" i="4"/>
  <c r="D289" i="4"/>
  <c r="F291" i="4"/>
  <c r="E293" i="4"/>
  <c r="E295" i="4"/>
  <c r="C297" i="4"/>
  <c r="F298" i="4"/>
  <c r="C300" i="4"/>
  <c r="G301" i="4"/>
  <c r="C303" i="4"/>
  <c r="G304" i="4"/>
  <c r="D306" i="4"/>
  <c r="G307" i="4"/>
  <c r="D309" i="4"/>
  <c r="H310" i="4"/>
  <c r="D312" i="4"/>
  <c r="F313" i="4"/>
  <c r="G314" i="4"/>
  <c r="H315" i="4"/>
  <c r="B317" i="4"/>
  <c r="C318" i="4"/>
  <c r="D319" i="4"/>
  <c r="E320" i="4"/>
  <c r="F321" i="4"/>
  <c r="G322" i="4"/>
  <c r="H323" i="4"/>
  <c r="B325" i="4"/>
  <c r="C326" i="4"/>
  <c r="D327" i="4"/>
  <c r="E328" i="4"/>
  <c r="F329" i="4"/>
  <c r="G330" i="4"/>
  <c r="H331" i="4"/>
  <c r="B333" i="4"/>
  <c r="C334" i="4"/>
  <c r="D335" i="4"/>
  <c r="E336" i="4"/>
  <c r="F337" i="4"/>
  <c r="G338" i="4"/>
  <c r="H339" i="4"/>
  <c r="B341" i="4"/>
  <c r="C342" i="4"/>
  <c r="D343" i="4"/>
  <c r="E344" i="4"/>
  <c r="F345" i="4"/>
  <c r="G346" i="4"/>
  <c r="H347" i="4"/>
  <c r="B349" i="4"/>
  <c r="C350" i="4"/>
  <c r="D351" i="4"/>
  <c r="E352" i="4"/>
  <c r="F353" i="4"/>
  <c r="G354" i="4"/>
  <c r="H355" i="4"/>
  <c r="H175" i="4"/>
  <c r="H223" i="4"/>
  <c r="C236" i="4"/>
  <c r="B247" i="4"/>
  <c r="C256" i="4"/>
  <c r="D265" i="4"/>
  <c r="E274" i="4"/>
  <c r="F283" i="4"/>
  <c r="E289" i="4"/>
  <c r="G291" i="4"/>
  <c r="H293" i="4"/>
  <c r="F295" i="4"/>
  <c r="D297" i="4"/>
  <c r="H298" i="4"/>
  <c r="D300" i="4"/>
  <c r="H301" i="4"/>
  <c r="E303" i="4"/>
  <c r="H304" i="4"/>
  <c r="E306" i="4"/>
  <c r="B308" i="4"/>
  <c r="E309" i="4"/>
  <c r="B311" i="4"/>
  <c r="F312" i="4"/>
  <c r="G313" i="4"/>
  <c r="H314" i="4"/>
  <c r="B316" i="4"/>
  <c r="C317" i="4"/>
  <c r="D318" i="4"/>
  <c r="E319" i="4"/>
  <c r="F320" i="4"/>
  <c r="G321" i="4"/>
  <c r="H322" i="4"/>
  <c r="B324" i="4"/>
  <c r="C325" i="4"/>
  <c r="D326" i="4"/>
  <c r="E327" i="4"/>
  <c r="F328" i="4"/>
  <c r="G329" i="4"/>
  <c r="H330" i="4"/>
  <c r="B332" i="4"/>
  <c r="C333" i="4"/>
  <c r="D334" i="4"/>
  <c r="E335" i="4"/>
  <c r="F336" i="4"/>
  <c r="G337" i="4"/>
  <c r="H338" i="4"/>
  <c r="B340" i="4"/>
  <c r="C341" i="4"/>
  <c r="D342" i="4"/>
  <c r="E343" i="4"/>
  <c r="F344" i="4"/>
  <c r="G345" i="4"/>
  <c r="H346" i="4"/>
  <c r="B348" i="4"/>
  <c r="C349" i="4"/>
  <c r="D350" i="4"/>
  <c r="E351" i="4"/>
  <c r="F352" i="4"/>
  <c r="G353" i="4"/>
  <c r="H354" i="4"/>
  <c r="B356" i="4"/>
  <c r="C357" i="4"/>
  <c r="D358" i="4"/>
  <c r="E359" i="4"/>
  <c r="F360" i="4"/>
  <c r="G361" i="4"/>
  <c r="H362" i="4"/>
  <c r="B364" i="4"/>
  <c r="C365" i="4"/>
  <c r="D366" i="4"/>
  <c r="E367" i="4"/>
  <c r="F368" i="4"/>
  <c r="G369" i="4"/>
  <c r="H370" i="4"/>
  <c r="B185" i="4"/>
  <c r="E225" i="4"/>
  <c r="F237" i="4"/>
  <c r="C248" i="4"/>
  <c r="D257" i="4"/>
  <c r="E266" i="4"/>
  <c r="F275" i="4"/>
  <c r="G284" i="4"/>
  <c r="G289" i="4"/>
  <c r="B292" i="4"/>
  <c r="B294" i="4"/>
  <c r="G295" i="4"/>
  <c r="E297" i="4"/>
  <c r="B299" i="4"/>
  <c r="F300" i="4"/>
  <c r="B302" i="4"/>
  <c r="F303" i="4"/>
  <c r="C305" i="4"/>
  <c r="F306" i="4"/>
  <c r="C308" i="4"/>
  <c r="G309" i="4"/>
  <c r="C311" i="4"/>
  <c r="G312" i="4"/>
  <c r="H313" i="4"/>
  <c r="B315" i="4"/>
  <c r="C316" i="4"/>
  <c r="D317" i="4"/>
  <c r="E318" i="4"/>
  <c r="F319" i="4"/>
  <c r="G320" i="4"/>
  <c r="H321" i="4"/>
  <c r="B323" i="4"/>
  <c r="C324" i="4"/>
  <c r="D325" i="4"/>
  <c r="E326" i="4"/>
  <c r="F327" i="4"/>
  <c r="G328" i="4"/>
  <c r="H329" i="4"/>
  <c r="B331" i="4"/>
  <c r="C332" i="4"/>
  <c r="D333" i="4"/>
  <c r="E334" i="4"/>
  <c r="F335" i="4"/>
  <c r="G336" i="4"/>
  <c r="H337" i="4"/>
  <c r="B339" i="4"/>
  <c r="C340" i="4"/>
  <c r="D341" i="4"/>
  <c r="E342" i="4"/>
  <c r="F343" i="4"/>
  <c r="G344" i="4"/>
  <c r="H345" i="4"/>
  <c r="B347" i="4"/>
  <c r="C348" i="4"/>
  <c r="D349" i="4"/>
  <c r="E350" i="4"/>
  <c r="F351" i="4"/>
  <c r="G352" i="4"/>
  <c r="H353" i="4"/>
  <c r="B355" i="4"/>
  <c r="C356" i="4"/>
  <c r="D357" i="4"/>
  <c r="E358" i="4"/>
  <c r="F359" i="4"/>
  <c r="G360" i="4"/>
  <c r="H361" i="4"/>
  <c r="B363" i="4"/>
  <c r="C364" i="4"/>
  <c r="D365" i="4"/>
  <c r="E366" i="4"/>
  <c r="F367" i="4"/>
  <c r="G368" i="4"/>
  <c r="H369" i="4"/>
  <c r="B371" i="4"/>
  <c r="C372" i="4"/>
  <c r="D373" i="4"/>
  <c r="E374" i="4"/>
  <c r="F375" i="4"/>
  <c r="G376" i="4"/>
  <c r="F358" i="4"/>
  <c r="H360" i="4"/>
  <c r="C363" i="4"/>
  <c r="E365" i="4"/>
  <c r="F366" i="4"/>
  <c r="H368" i="4"/>
  <c r="C194" i="4"/>
  <c r="B227" i="4"/>
  <c r="C239" i="4"/>
  <c r="D249" i="4"/>
  <c r="E258" i="4"/>
  <c r="F267" i="4"/>
  <c r="G276" i="4"/>
  <c r="H285" i="4"/>
  <c r="H289" i="4"/>
  <c r="C292" i="4"/>
  <c r="D294" i="4"/>
  <c r="C296" i="4"/>
  <c r="G297" i="4"/>
  <c r="C299" i="4"/>
  <c r="G300" i="4"/>
  <c r="D302" i="4"/>
  <c r="G303" i="4"/>
  <c r="D305" i="4"/>
  <c r="H306" i="4"/>
  <c r="D308" i="4"/>
  <c r="H309" i="4"/>
  <c r="E311" i="4"/>
  <c r="H312" i="4"/>
  <c r="B314" i="4"/>
  <c r="C315" i="4"/>
  <c r="D316" i="4"/>
  <c r="E317" i="4"/>
  <c r="F318" i="4"/>
  <c r="G319" i="4"/>
  <c r="H320" i="4"/>
  <c r="B322" i="4"/>
  <c r="C323" i="4"/>
  <c r="D324" i="4"/>
  <c r="E325" i="4"/>
  <c r="F326" i="4"/>
  <c r="G327" i="4"/>
  <c r="H328" i="4"/>
  <c r="B330" i="4"/>
  <c r="C331" i="4"/>
  <c r="D332" i="4"/>
  <c r="E333" i="4"/>
  <c r="F334" i="4"/>
  <c r="G335" i="4"/>
  <c r="H336" i="4"/>
  <c r="B338" i="4"/>
  <c r="C339" i="4"/>
  <c r="D340" i="4"/>
  <c r="E341" i="4"/>
  <c r="F342" i="4"/>
  <c r="G343" i="4"/>
  <c r="H344" i="4"/>
  <c r="B346" i="4"/>
  <c r="C347" i="4"/>
  <c r="D348" i="4"/>
  <c r="E349" i="4"/>
  <c r="F350" i="4"/>
  <c r="G351" i="4"/>
  <c r="H352" i="4"/>
  <c r="B354" i="4"/>
  <c r="C355" i="4"/>
  <c r="D356" i="4"/>
  <c r="E357" i="4"/>
  <c r="G359" i="4"/>
  <c r="B362" i="4"/>
  <c r="D364" i="4"/>
  <c r="G367" i="4"/>
  <c r="B370" i="4"/>
  <c r="D203" i="4"/>
  <c r="E290" i="4"/>
  <c r="B304" i="4"/>
  <c r="D315" i="4"/>
  <c r="E324" i="4"/>
  <c r="F333" i="4"/>
  <c r="G342" i="4"/>
  <c r="H351" i="4"/>
  <c r="G358" i="4"/>
  <c r="D363" i="4"/>
  <c r="C366" i="4"/>
  <c r="C369" i="4"/>
  <c r="D371" i="4"/>
  <c r="H372" i="4"/>
  <c r="D374" i="4"/>
  <c r="H375" i="4"/>
  <c r="E228" i="4"/>
  <c r="G292" i="4"/>
  <c r="E305" i="4"/>
  <c r="E316" i="4"/>
  <c r="F325" i="4"/>
  <c r="G334" i="4"/>
  <c r="H343" i="4"/>
  <c r="B353" i="4"/>
  <c r="D359" i="4"/>
  <c r="E363" i="4"/>
  <c r="G366" i="4"/>
  <c r="E369" i="4"/>
  <c r="B373" i="4"/>
  <c r="F374" i="4"/>
  <c r="F240" i="4"/>
  <c r="E294" i="4"/>
  <c r="B307" i="4"/>
  <c r="F317" i="4"/>
  <c r="G326" i="4"/>
  <c r="H335" i="4"/>
  <c r="B345" i="4"/>
  <c r="C354" i="4"/>
  <c r="H359" i="4"/>
  <c r="H363" i="4"/>
  <c r="H366" i="4"/>
  <c r="F369" i="4"/>
  <c r="G371" i="4"/>
  <c r="C373" i="4"/>
  <c r="G374" i="4"/>
  <c r="D376" i="4"/>
  <c r="E373" i="4"/>
  <c r="H374" i="4"/>
  <c r="D331" i="4"/>
  <c r="F365" i="4"/>
  <c r="B374" i="4"/>
  <c r="E302" i="4"/>
  <c r="E332" i="4"/>
  <c r="G362" i="4"/>
  <c r="C371" i="4"/>
  <c r="E371" i="4"/>
  <c r="E250" i="4"/>
  <c r="D296" i="4"/>
  <c r="F308" i="4"/>
  <c r="G318" i="4"/>
  <c r="H327" i="4"/>
  <c r="B337" i="4"/>
  <c r="C346" i="4"/>
  <c r="D355" i="4"/>
  <c r="E360" i="4"/>
  <c r="E364" i="4"/>
  <c r="D367" i="4"/>
  <c r="C370" i="4"/>
  <c r="H371" i="4"/>
  <c r="E376" i="4"/>
  <c r="F349" i="4"/>
  <c r="E372" i="4"/>
  <c r="C314" i="4"/>
  <c r="C358" i="4"/>
  <c r="F372" i="4"/>
  <c r="F259" i="4"/>
  <c r="H297" i="4"/>
  <c r="B310" i="4"/>
  <c r="H319" i="4"/>
  <c r="B329" i="4"/>
  <c r="C338" i="4"/>
  <c r="D347" i="4"/>
  <c r="E356" i="4"/>
  <c r="B361" i="4"/>
  <c r="F364" i="4"/>
  <c r="H367" i="4"/>
  <c r="D370" i="4"/>
  <c r="B372" i="4"/>
  <c r="F373" i="4"/>
  <c r="C375" i="4"/>
  <c r="F376" i="4"/>
  <c r="D375" i="4"/>
  <c r="H277" i="4"/>
  <c r="B313" i="4"/>
  <c r="E340" i="4"/>
  <c r="C362" i="4"/>
  <c r="G370" i="4"/>
  <c r="D323" i="4"/>
  <c r="F341" i="4"/>
  <c r="G365" i="4"/>
  <c r="C374" i="4"/>
  <c r="B376" i="4"/>
  <c r="G268" i="4"/>
  <c r="E299" i="4"/>
  <c r="F311" i="4"/>
  <c r="B321" i="4"/>
  <c r="C330" i="4"/>
  <c r="D339" i="4"/>
  <c r="E348" i="4"/>
  <c r="B357" i="4"/>
  <c r="F361" i="4"/>
  <c r="B365" i="4"/>
  <c r="B368" i="4"/>
  <c r="F370" i="4"/>
  <c r="D372" i="4"/>
  <c r="G373" i="4"/>
  <c r="H376" i="4"/>
  <c r="H300" i="4"/>
  <c r="C322" i="4"/>
  <c r="F357" i="4"/>
  <c r="E368" i="4"/>
  <c r="E375" i="4"/>
  <c r="B287" i="4"/>
  <c r="G350" i="4"/>
  <c r="B369" i="4"/>
  <c r="G375" i="4"/>
  <c r="D11" i="4"/>
  <c r="D10" i="4" s="1"/>
  <c r="I29" i="1"/>
  <c r="I30" i="1" s="1"/>
  <c r="I17" i="1"/>
  <c r="I32" i="1" s="1"/>
  <c r="I42" i="1" s="1"/>
  <c r="I18" i="1"/>
  <c r="I19" i="1"/>
  <c r="E53" i="1" l="1"/>
  <c r="I33" i="1"/>
  <c r="I34" i="1" s="1"/>
  <c r="I20" i="1"/>
  <c r="I44" i="1" s="1"/>
  <c r="I21" i="1"/>
  <c r="I54" i="1" s="1"/>
  <c r="I45" i="1" l="1"/>
  <c r="I55" i="1" s="1"/>
  <c r="E54" i="1"/>
  <c r="I5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Clint G. Nye</author>
  </authors>
  <commentList>
    <comment ref="G39" authorId="0" shapeId="0" xr:uid="{00000000-0006-0000-0000-00000C000000}">
      <text>
        <r>
          <rPr>
            <sz val="8"/>
            <color rgb="FF000000"/>
            <rFont val="Tahoma"/>
            <family val="2"/>
          </rPr>
          <t xml:space="preserve">Each month you'll need more flavor, cups, spoons, napkins, etc.  
</t>
        </r>
      </text>
    </comment>
    <comment ref="G40" authorId="0" shapeId="0" xr:uid="{00000000-0006-0000-0000-00000D000000}">
      <text>
        <r>
          <rPr>
            <sz val="8"/>
            <color rgb="FF000000"/>
            <rFont val="Tahoma"/>
            <family val="2"/>
          </rPr>
          <t>Credit cards will make a tremendous difference in customer satisfaction and your ROI.  It is strongly recommended that you invest in accepting credit cards.</t>
        </r>
      </text>
    </comment>
    <comment ref="G41" authorId="0" shapeId="0" xr:uid="{00000000-0006-0000-0000-00000F000000}">
      <text>
        <r>
          <rPr>
            <sz val="8"/>
            <color rgb="FF000000"/>
            <rFont val="Tahoma"/>
            <family val="2"/>
          </rPr>
          <t xml:space="preserve">Remember how crucial consistent advertising is. Business practice suggests no less than 5% of gross sales be put back into advertising.  This could be free samples, more promotional material, local media, etc.
</t>
        </r>
      </text>
    </comment>
    <comment ref="G42" authorId="0" shapeId="0" xr:uid="{00000000-0006-0000-0000-000011000000}">
      <text>
        <r>
          <rPr>
            <sz val="8"/>
            <color rgb="FF000000"/>
            <rFont val="Tahoma"/>
            <family val="2"/>
          </rPr>
          <t xml:space="preserve">Payroll is typically between $8-12 per hour.  Remember better employees require higher pay but make happier customers and happier customers spend more money.
</t>
        </r>
      </text>
    </comment>
    <comment ref="G43" authorId="0" shapeId="0" xr:uid="{00000000-0006-0000-0000-00000B000000}">
      <text>
        <r>
          <rPr>
            <sz val="8"/>
            <color rgb="FF000000"/>
            <rFont val="Tahoma"/>
            <family val="2"/>
          </rPr>
          <t xml:space="preserve">This is the sales tax percentage charged for the sale of product to a consumer.  This often varies from sales tax you pay for product.  A tax ID# can make this tax exempt for all resell able items like cups, flavor, spoons and napkins.
</t>
        </r>
      </text>
    </comment>
    <comment ref="C44" authorId="0" shapeId="0" xr:uid="{00000000-0006-0000-0000-00000E000000}">
      <text>
        <r>
          <rPr>
            <sz val="8"/>
            <color rgb="FF000000"/>
            <rFont val="Tahoma"/>
            <family val="2"/>
          </rPr>
          <t xml:space="preserve">You can often negotiate electric to be included in your monthly lease.  If not, put estimated monthly electric cost here.
</t>
        </r>
      </text>
    </comment>
    <comment ref="C45" authorId="0" shapeId="0" xr:uid="{00000000-0006-0000-0000-000010000000}">
      <text>
        <r>
          <rPr>
            <sz val="8"/>
            <color rgb="FF000000"/>
            <rFont val="Tahoma"/>
            <family val="2"/>
          </rPr>
          <t xml:space="preserve">You will want to budget for storage space if needed.  Plan on saving this amount as a business expense during the months you're open so you don't have to pull from your personal account during the off-season.
</t>
        </r>
      </text>
    </comment>
    <comment ref="C46" authorId="0" shapeId="0" xr:uid="{00000000-0006-0000-0000-000012000000}">
      <text>
        <r>
          <rPr>
            <sz val="8"/>
            <color rgb="FF000000"/>
            <rFont val="Tahoma"/>
            <family val="2"/>
          </rPr>
          <t xml:space="preserve">You will want to calculate your cost to and from your stand each day or if you ever travel to events.
</t>
        </r>
      </text>
    </comment>
    <comment ref="C47" authorId="0" shapeId="0" xr:uid="{00000000-0006-0000-0000-000014000000}">
      <text>
        <r>
          <rPr>
            <sz val="8"/>
            <color rgb="FF000000"/>
            <rFont val="Tahoma"/>
            <family val="2"/>
          </rPr>
          <t xml:space="preserve">You are required to obtain no less that $1,000,000 coverage per occurrence or claim with $2,000,000 aggregate. $2,000,000 coverage is typically only a few dollars more and worth it. Total cost for this should not be more than $800 a year.
</t>
        </r>
      </text>
    </comment>
  </commentList>
</comments>
</file>

<file path=xl/sharedStrings.xml><?xml version="1.0" encoding="utf-8"?>
<sst xmlns="http://schemas.openxmlformats.org/spreadsheetml/2006/main" count="69" uniqueCount="69">
  <si>
    <t>Advertising &amp; Marketing</t>
  </si>
  <si>
    <t>Miscellaneous</t>
  </si>
  <si>
    <t>Insurance</t>
  </si>
  <si>
    <t xml:space="preserve">Sales Tax </t>
  </si>
  <si>
    <t>Fuel/Travel</t>
  </si>
  <si>
    <t>Utilities</t>
  </si>
  <si>
    <r>
      <t xml:space="preserve">Disclaimer: </t>
    </r>
    <r>
      <rPr>
        <sz val="7.5"/>
        <rFont val="Arial"/>
        <family val="2"/>
      </rPr>
      <t>This is an estimate only and in no way should be taken as absolute.  Your numbers will certainly vary.  Tropical Sno is not responsible for individual financial results.</t>
    </r>
  </si>
  <si>
    <t xml:space="preserve">Point of Sale, KDS, Other Software </t>
  </si>
  <si>
    <t>Sales Projections</t>
  </si>
  <si>
    <t>*Tropical Sno recommends all-inclusive pricing when selling your shave ice product to include your spill stopper, color changing spoon, and cream and other toppings.</t>
  </si>
  <si>
    <t>Closing date (m/d/yy)</t>
  </si>
  <si>
    <t>Editable Cells</t>
  </si>
  <si>
    <t>Payroll Projections</t>
  </si>
  <si>
    <t>Operating Expenses</t>
  </si>
  <si>
    <t>Profit &amp; Loss Summary</t>
  </si>
  <si>
    <t>Ending balance</t>
  </si>
  <si>
    <t>Interest</t>
  </si>
  <si>
    <t>Principal</t>
  </si>
  <si>
    <t>Payment</t>
  </si>
  <si>
    <t>Beginning balance</t>
  </si>
  <si>
    <t>Payment date</t>
  </si>
  <si>
    <t>No.</t>
  </si>
  <si>
    <t>Total cost of loan</t>
  </si>
  <si>
    <t>Total interest</t>
  </si>
  <si>
    <t>Number of payments</t>
  </si>
  <si>
    <t>Monthly payment</t>
  </si>
  <si>
    <t>Start date of loan</t>
  </si>
  <si>
    <t>Loan period in years</t>
  </si>
  <si>
    <t>Annual interest rate</t>
  </si>
  <si>
    <t>Loan amount</t>
  </si>
  <si>
    <t>Simple loan calculator</t>
  </si>
  <si>
    <t>Rent</t>
  </si>
  <si>
    <t>Days Open per Week</t>
  </si>
  <si>
    <t>Days Open per Month</t>
  </si>
  <si>
    <t>Days Open per Year</t>
  </si>
  <si>
    <t>Daily Gross Sales</t>
  </si>
  <si>
    <t>Monthly Gross Sales</t>
  </si>
  <si>
    <t>Yearly Gross Sales</t>
  </si>
  <si>
    <t>Hours Open per Day</t>
  </si>
  <si>
    <t>Total Employees</t>
  </si>
  <si>
    <t>Avg. Hourly Pay per Employee</t>
  </si>
  <si>
    <t>Employees in Stand</t>
  </si>
  <si>
    <t>Weekly Hours per Employee</t>
  </si>
  <si>
    <t>Average Weekly Pay per Employee</t>
  </si>
  <si>
    <t xml:space="preserve">Total Weekly Payroll </t>
  </si>
  <si>
    <t>Total Monthly Payroll</t>
  </si>
  <si>
    <t>Total Yearly Payroll</t>
  </si>
  <si>
    <t>Season Opening Date (m/d/yy)</t>
  </si>
  <si>
    <t>Estimated Servings per Day</t>
  </si>
  <si>
    <t>Retail Price for 8oz Small*</t>
  </si>
  <si>
    <t>Retail Price for 12oz Medium*</t>
  </si>
  <si>
    <t>Retail Price for 16oz Large*</t>
  </si>
  <si>
    <t>Total Loan Amount</t>
  </si>
  <si>
    <t>Loan Interest Rate</t>
  </si>
  <si>
    <t>Number of Years on Loan</t>
  </si>
  <si>
    <t>Monthly Loan Payment</t>
  </si>
  <si>
    <t>Storage Rent</t>
  </si>
  <si>
    <t>Daily Product Costs</t>
  </si>
  <si>
    <t>Sales Tax for Servings Sold</t>
  </si>
  <si>
    <t>Monthly Sales Tax</t>
  </si>
  <si>
    <t>Total Monthly Expense</t>
  </si>
  <si>
    <t>Servings per Year</t>
  </si>
  <si>
    <t>Average Price per Serving</t>
  </si>
  <si>
    <t>Monthly Gross</t>
  </si>
  <si>
    <t xml:space="preserve">Total Yearly Gross </t>
  </si>
  <si>
    <t>Yearly Expense (includes sales tax)</t>
  </si>
  <si>
    <t>Yearly Net</t>
  </si>
  <si>
    <t>Annual Payroll Taxes</t>
  </si>
  <si>
    <t>Monthly Payroll &amp; Payroll Taxes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</si>
</sst>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"/>
    <numFmt numFmtId="165" formatCode="0.0%"/>
    <numFmt numFmtId="166" formatCode="&quot;$&quot;#,##0.00"/>
    <numFmt numFmtId="167" formatCode="m/d/yy;@"/>
    <numFmt numFmtId="168" formatCode="0.0"/>
  </numFmts>
  <fonts count="2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20"/>
      <name val="Arial"/>
      <family val="2"/>
    </font>
    <font>
      <sz val="2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20"/>
      <color indexed="9"/>
      <name val="Arial"/>
      <family val="2"/>
    </font>
    <font>
      <sz val="20"/>
      <color indexed="9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color rgb="FF000000"/>
      <name val="Tahoma"/>
      <family val="2"/>
    </font>
    <font>
      <b/>
      <sz val="7.5"/>
      <name val="Arial"/>
      <family val="2"/>
    </font>
    <font>
      <sz val="7.5"/>
      <name val="Arial"/>
      <family val="2"/>
    </font>
    <font>
      <b/>
      <sz val="10"/>
      <color theme="3" tint="0.39997558519241921"/>
      <name val="Arial"/>
      <family val="2"/>
    </font>
    <font>
      <sz val="11"/>
      <name val="Calibri"/>
      <family val="2"/>
      <scheme val="minor"/>
    </font>
    <font>
      <b/>
      <sz val="11"/>
      <color theme="4" tint="-0.24994659260841701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6"/>
      <name val="Cambria"/>
      <family val="2"/>
      <scheme val="major"/>
    </font>
    <font>
      <sz val="16"/>
      <color theme="4" tint="-0.24994659260841701"/>
      <name val="Cambria"/>
      <family val="2"/>
      <scheme val="major"/>
    </font>
    <font>
      <b/>
      <sz val="26"/>
      <color theme="4" tint="-0.24994659260841701"/>
      <name val="Cambria"/>
      <family val="2"/>
      <scheme val="major"/>
    </font>
    <font>
      <b/>
      <sz val="32"/>
      <color theme="4" tint="-0.24994659260841701"/>
      <name val="Cambria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008AC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ck">
        <color indexed="12"/>
      </left>
      <right/>
      <top style="thick">
        <color indexed="12"/>
      </top>
      <bottom/>
      <diagonal/>
    </border>
    <border>
      <left/>
      <right/>
      <top style="thick">
        <color indexed="12"/>
      </top>
      <bottom/>
      <diagonal/>
    </border>
    <border>
      <left/>
      <right style="thick">
        <color indexed="12"/>
      </right>
      <top style="thick">
        <color indexed="12"/>
      </top>
      <bottom/>
      <diagonal/>
    </border>
    <border>
      <left style="thick">
        <color indexed="12"/>
      </left>
      <right/>
      <top/>
      <bottom/>
      <diagonal/>
    </border>
    <border>
      <left/>
      <right style="thick">
        <color indexed="12"/>
      </right>
      <top/>
      <bottom/>
      <diagonal/>
    </border>
    <border>
      <left style="thick">
        <color indexed="17"/>
      </left>
      <right/>
      <top/>
      <bottom/>
      <diagonal/>
    </border>
    <border>
      <left/>
      <right style="thick">
        <color indexed="17"/>
      </right>
      <top/>
      <bottom/>
      <diagonal/>
    </border>
    <border>
      <left/>
      <right/>
      <top/>
      <bottom style="thick">
        <color indexed="17"/>
      </bottom>
      <diagonal/>
    </border>
    <border>
      <left/>
      <right style="thick">
        <color indexed="17"/>
      </right>
      <top/>
      <bottom style="thick">
        <color indexed="17"/>
      </bottom>
      <diagonal/>
    </border>
    <border>
      <left style="thick">
        <color indexed="48"/>
      </left>
      <right/>
      <top/>
      <bottom/>
      <diagonal/>
    </border>
    <border>
      <left/>
      <right style="thick">
        <color indexed="48"/>
      </right>
      <top/>
      <bottom/>
      <diagonal/>
    </border>
    <border>
      <left/>
      <right/>
      <top/>
      <bottom style="thick">
        <color indexed="48"/>
      </bottom>
      <diagonal/>
    </border>
    <border>
      <left/>
      <right style="thick">
        <color indexed="48"/>
      </right>
      <top/>
      <bottom style="thick">
        <color indexed="48"/>
      </bottom>
      <diagonal/>
    </border>
    <border>
      <left style="thick">
        <color indexed="20"/>
      </left>
      <right/>
      <top/>
      <bottom style="thick">
        <color indexed="20"/>
      </bottom>
      <diagonal/>
    </border>
    <border>
      <left/>
      <right/>
      <top/>
      <bottom style="thick">
        <color indexed="20"/>
      </bottom>
      <diagonal/>
    </border>
    <border>
      <left/>
      <right style="thick">
        <color indexed="20"/>
      </right>
      <top/>
      <bottom style="thick">
        <color indexed="20"/>
      </bottom>
      <diagonal/>
    </border>
    <border>
      <left style="thick">
        <color indexed="17"/>
      </left>
      <right/>
      <top/>
      <bottom style="thick">
        <color indexed="17"/>
      </bottom>
      <diagonal/>
    </border>
    <border>
      <left style="thick">
        <color indexed="20"/>
      </left>
      <right/>
      <top/>
      <bottom/>
      <diagonal/>
    </border>
    <border>
      <left/>
      <right style="thick">
        <color indexed="20"/>
      </right>
      <top/>
      <bottom/>
      <diagonal/>
    </border>
    <border>
      <left/>
      <right/>
      <top style="thick">
        <color indexed="17"/>
      </top>
      <bottom/>
      <diagonal/>
    </border>
    <border>
      <left style="thick">
        <color indexed="20"/>
      </left>
      <right style="thick">
        <color indexed="20"/>
      </right>
      <top style="thick">
        <color indexed="20"/>
      </top>
      <bottom style="thick">
        <color indexed="20"/>
      </bottom>
      <diagonal/>
    </border>
    <border>
      <left style="thick">
        <color indexed="48"/>
      </left>
      <right/>
      <top style="thick">
        <color indexed="48"/>
      </top>
      <bottom/>
      <diagonal/>
    </border>
    <border>
      <left/>
      <right/>
      <top style="thick">
        <color indexed="48"/>
      </top>
      <bottom/>
      <diagonal/>
    </border>
    <border>
      <left/>
      <right style="thick">
        <color indexed="48"/>
      </right>
      <top style="thick">
        <color indexed="48"/>
      </top>
      <bottom/>
      <diagonal/>
    </border>
    <border>
      <left style="thick">
        <color indexed="20"/>
      </left>
      <right/>
      <top style="thick">
        <color indexed="20"/>
      </top>
      <bottom/>
      <diagonal/>
    </border>
    <border>
      <left/>
      <right/>
      <top style="thick">
        <color indexed="20"/>
      </top>
      <bottom/>
      <diagonal/>
    </border>
    <border>
      <left/>
      <right style="thick">
        <color indexed="20"/>
      </right>
      <top style="thick">
        <color indexed="20"/>
      </top>
      <bottom/>
      <diagonal/>
    </border>
    <border>
      <left style="thick">
        <color indexed="17"/>
      </left>
      <right/>
      <top style="thick">
        <color indexed="17"/>
      </top>
      <bottom/>
      <diagonal/>
    </border>
    <border>
      <left/>
      <right style="thick">
        <color indexed="17"/>
      </right>
      <top style="thick">
        <color indexed="17"/>
      </top>
      <bottom/>
      <diagonal/>
    </border>
    <border>
      <left/>
      <right style="thick">
        <color rgb="FF008ACE"/>
      </right>
      <top/>
      <bottom style="thick">
        <color rgb="FF008ACE"/>
      </bottom>
      <diagonal/>
    </border>
    <border>
      <left style="thick">
        <color rgb="FF008ACE"/>
      </left>
      <right/>
      <top style="thick">
        <color rgb="FF008ACE"/>
      </top>
      <bottom/>
      <diagonal/>
    </border>
    <border>
      <left/>
      <right/>
      <top style="thick">
        <color rgb="FF008ACE"/>
      </top>
      <bottom/>
      <diagonal/>
    </border>
    <border>
      <left style="thick">
        <color rgb="FF008ACE"/>
      </left>
      <right/>
      <top/>
      <bottom/>
      <diagonal/>
    </border>
    <border>
      <left style="thick">
        <color rgb="FF008ACE"/>
      </left>
      <right/>
      <top/>
      <bottom style="thick">
        <color rgb="FF008ACE"/>
      </bottom>
      <diagonal/>
    </border>
    <border>
      <left/>
      <right/>
      <top/>
      <bottom style="thick">
        <color rgb="FF008ACE"/>
      </bottom>
      <diagonal/>
    </border>
    <border>
      <left/>
      <right style="thick">
        <color rgb="FF008ACE"/>
      </right>
      <top style="thick">
        <color rgb="FF008ACE"/>
      </top>
      <bottom/>
      <diagonal/>
    </border>
    <border>
      <left/>
      <right style="thick">
        <color rgb="FF008ACE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/>
      <bottom/>
      <diagonal/>
    </border>
    <border>
      <left/>
      <right/>
      <top/>
      <bottom style="hair">
        <color theme="1" tint="0.499984740745262"/>
      </bottom>
      <diagonal/>
    </border>
    <border>
      <left/>
      <right style="thin">
        <color indexed="64"/>
      </right>
      <top/>
      <bottom/>
      <diagonal/>
    </border>
    <border>
      <left style="thick">
        <color indexed="48"/>
      </left>
      <right/>
      <top/>
      <bottom style="thick">
        <color indexed="48"/>
      </bottom>
      <diagonal/>
    </border>
    <border>
      <left style="thick">
        <color indexed="12"/>
      </left>
      <right/>
      <top/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/>
      <right style="thick">
        <color indexed="12"/>
      </right>
      <top/>
      <bottom style="thick">
        <color indexed="12"/>
      </bottom>
      <diagonal/>
    </border>
  </borders>
  <cellStyleXfs count="11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6" fillId="0" borderId="0">
      <alignment horizontal="right"/>
    </xf>
    <xf numFmtId="44" fontId="16" fillId="0" borderId="0" applyFont="0" applyFill="0" applyBorder="0" applyAlignment="0" applyProtection="0"/>
    <xf numFmtId="14" fontId="16" fillId="0" borderId="0" applyFont="0" applyFill="0" applyBorder="0">
      <alignment horizontal="right"/>
    </xf>
    <xf numFmtId="1" fontId="16" fillId="0" borderId="0" applyFont="0" applyFill="0" applyBorder="0" applyProtection="0">
      <alignment horizontal="right"/>
    </xf>
    <xf numFmtId="0" fontId="16" fillId="0" borderId="0" applyNumberFormat="0" applyFont="0" applyFill="0" applyBorder="0" applyProtection="0">
      <alignment horizontal="center" wrapText="1"/>
    </xf>
    <xf numFmtId="0" fontId="16" fillId="0" borderId="0" applyNumberFormat="0" applyFont="0" applyFill="0" applyBorder="0" applyProtection="0">
      <alignment horizontal="left" indent="5"/>
    </xf>
    <xf numFmtId="10" fontId="16" fillId="0" borderId="0" applyFont="0" applyFill="0" applyBorder="0" applyAlignment="0" applyProtection="0"/>
    <xf numFmtId="0" fontId="19" fillId="0" borderId="42" applyNumberFormat="0" applyFill="0" applyProtection="0">
      <alignment horizontal="left"/>
    </xf>
  </cellStyleXfs>
  <cellXfs count="159">
    <xf numFmtId="0" fontId="0" fillId="0" borderId="0" xfId="0"/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0" fontId="0" fillId="0" borderId="0" xfId="0" applyProtection="1">
      <protection hidden="1"/>
    </xf>
    <xf numFmtId="0" fontId="0" fillId="0" borderId="4" xfId="0" applyBorder="1" applyProtection="1">
      <protection hidden="1"/>
    </xf>
    <xf numFmtId="0" fontId="0" fillId="0" borderId="5" xfId="0" applyBorder="1" applyProtection="1">
      <protection hidden="1"/>
    </xf>
    <xf numFmtId="0" fontId="3" fillId="0" borderId="0" xfId="0" applyFont="1" applyProtection="1">
      <protection hidden="1"/>
    </xf>
    <xf numFmtId="6" fontId="3" fillId="0" borderId="0" xfId="0" applyNumberFormat="1" applyFont="1" applyProtection="1">
      <protection hidden="1"/>
    </xf>
    <xf numFmtId="0" fontId="0" fillId="0" borderId="7" xfId="0" applyBorder="1" applyProtection="1">
      <protection hidden="1"/>
    </xf>
    <xf numFmtId="166" fontId="7" fillId="0" borderId="8" xfId="0" applyNumberFormat="1" applyFont="1" applyBorder="1" applyAlignment="1" applyProtection="1">
      <alignment horizontal="left"/>
      <protection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0" fontId="7" fillId="0" borderId="0" xfId="0" applyFont="1" applyProtection="1">
      <protection hidden="1"/>
    </xf>
    <xf numFmtId="0" fontId="7" fillId="0" borderId="11" xfId="0" applyFont="1" applyBorder="1" applyProtection="1">
      <protection hidden="1"/>
    </xf>
    <xf numFmtId="0" fontId="7" fillId="0" borderId="13" xfId="0" applyFont="1" applyBorder="1" applyProtection="1">
      <protection hidden="1"/>
    </xf>
    <xf numFmtId="0" fontId="7" fillId="0" borderId="16" xfId="0" applyFont="1" applyBorder="1" applyProtection="1">
      <protection hidden="1"/>
    </xf>
    <xf numFmtId="0" fontId="6" fillId="0" borderId="2" xfId="0" applyFont="1" applyBorder="1" applyProtection="1">
      <protection hidden="1"/>
    </xf>
    <xf numFmtId="0" fontId="7" fillId="0" borderId="2" xfId="0" applyFont="1" applyBorder="1" applyProtection="1">
      <protection hidden="1"/>
    </xf>
    <xf numFmtId="0" fontId="7" fillId="0" borderId="7" xfId="0" applyFont="1" applyBorder="1" applyProtection="1">
      <protection hidden="1"/>
    </xf>
    <xf numFmtId="0" fontId="7" fillId="0" borderId="17" xfId="0" applyFont="1" applyBorder="1" applyProtection="1">
      <protection hidden="1"/>
    </xf>
    <xf numFmtId="167" fontId="7" fillId="0" borderId="8" xfId="0" applyNumberFormat="1" applyFont="1" applyBorder="1" applyAlignment="1" applyProtection="1">
      <alignment horizontal="left"/>
      <protection hidden="1"/>
    </xf>
    <xf numFmtId="0" fontId="6" fillId="0" borderId="11" xfId="0" applyFont="1" applyBorder="1" applyAlignment="1" applyProtection="1">
      <alignment horizontal="left"/>
      <protection hidden="1"/>
    </xf>
    <xf numFmtId="164" fontId="7" fillId="0" borderId="12" xfId="0" applyNumberFormat="1" applyFont="1" applyBorder="1" applyAlignment="1" applyProtection="1">
      <alignment horizontal="left"/>
      <protection hidden="1"/>
    </xf>
    <xf numFmtId="0" fontId="7" fillId="0" borderId="19" xfId="0" applyFont="1" applyBorder="1" applyProtection="1">
      <protection hidden="1"/>
    </xf>
    <xf numFmtId="0" fontId="7" fillId="0" borderId="15" xfId="0" applyFont="1" applyBorder="1" applyAlignment="1" applyProtection="1">
      <alignment horizontal="left"/>
      <protection hidden="1"/>
    </xf>
    <xf numFmtId="164" fontId="7" fillId="0" borderId="15" xfId="0" applyNumberFormat="1" applyFont="1" applyBorder="1" applyAlignment="1" applyProtection="1">
      <alignment horizontal="left"/>
      <protection hidden="1"/>
    </xf>
    <xf numFmtId="6" fontId="7" fillId="0" borderId="15" xfId="0" applyNumberFormat="1" applyFont="1" applyBorder="1" applyAlignment="1" applyProtection="1">
      <alignment horizontal="left"/>
      <protection hidden="1"/>
    </xf>
    <xf numFmtId="0" fontId="4" fillId="0" borderId="0" xfId="0" applyFont="1" applyProtection="1">
      <protection hidden="1"/>
    </xf>
    <xf numFmtId="165" fontId="3" fillId="0" borderId="0" xfId="0" applyNumberFormat="1" applyFont="1" applyProtection="1">
      <protection hidden="1"/>
    </xf>
    <xf numFmtId="9" fontId="3" fillId="0" borderId="0" xfId="0" applyNumberFormat="1" applyFont="1" applyProtection="1">
      <protection hidden="1"/>
    </xf>
    <xf numFmtId="0" fontId="5" fillId="0" borderId="0" xfId="0" applyFont="1" applyProtection="1">
      <protection hidden="1"/>
    </xf>
    <xf numFmtId="0" fontId="3" fillId="0" borderId="0" xfId="2" applyNumberFormat="1" applyFont="1" applyBorder="1" applyProtection="1">
      <protection hidden="1"/>
    </xf>
    <xf numFmtId="164" fontId="3" fillId="0" borderId="0" xfId="1" applyNumberFormat="1" applyFont="1" applyBorder="1" applyProtection="1">
      <protection hidden="1"/>
    </xf>
    <xf numFmtId="8" fontId="3" fillId="0" borderId="0" xfId="0" applyNumberFormat="1" applyFont="1" applyProtection="1">
      <protection hidden="1"/>
    </xf>
    <xf numFmtId="0" fontId="9" fillId="0" borderId="7" xfId="0" applyFont="1" applyBorder="1" applyAlignment="1" applyProtection="1">
      <alignment horizontal="center"/>
      <protection hidden="1"/>
    </xf>
    <xf numFmtId="0" fontId="0" fillId="0" borderId="6" xfId="0" applyBorder="1" applyProtection="1">
      <protection hidden="1"/>
    </xf>
    <xf numFmtId="0" fontId="7" fillId="0" borderId="14" xfId="0" applyFont="1" applyBorder="1" applyProtection="1">
      <protection hidden="1"/>
    </xf>
    <xf numFmtId="0" fontId="0" fillId="0" borderId="30" xfId="0" applyBorder="1" applyProtection="1">
      <protection hidden="1"/>
    </xf>
    <xf numFmtId="0" fontId="7" fillId="0" borderId="33" xfId="0" applyFont="1" applyBorder="1" applyProtection="1">
      <protection hidden="1"/>
    </xf>
    <xf numFmtId="0" fontId="1" fillId="0" borderId="34" xfId="0" applyFont="1" applyBorder="1" applyProtection="1">
      <protection hidden="1"/>
    </xf>
    <xf numFmtId="166" fontId="7" fillId="0" borderId="35" xfId="0" applyNumberFormat="1" applyFont="1" applyBorder="1" applyAlignment="1" applyProtection="1">
      <alignment horizontal="left"/>
      <protection hidden="1"/>
    </xf>
    <xf numFmtId="166" fontId="7" fillId="0" borderId="35" xfId="0" applyNumberFormat="1" applyFont="1" applyBorder="1" applyAlignment="1" applyProtection="1">
      <alignment horizontal="left"/>
      <protection locked="0" hidden="1"/>
    </xf>
    <xf numFmtId="0" fontId="0" fillId="0" borderId="37" xfId="0" applyBorder="1" applyProtection="1">
      <protection hidden="1"/>
    </xf>
    <xf numFmtId="0" fontId="1" fillId="0" borderId="33" xfId="0" applyFont="1" applyBorder="1" applyProtection="1">
      <protection hidden="1"/>
    </xf>
    <xf numFmtId="0" fontId="15" fillId="6" borderId="38" xfId="0" applyFont="1" applyFill="1" applyBorder="1" applyAlignment="1" applyProtection="1">
      <alignment horizontal="left"/>
      <protection locked="0" hidden="1"/>
    </xf>
    <xf numFmtId="166" fontId="15" fillId="6" borderId="38" xfId="0" applyNumberFormat="1" applyFont="1" applyFill="1" applyBorder="1" applyAlignment="1" applyProtection="1">
      <alignment horizontal="left"/>
      <protection locked="0" hidden="1"/>
    </xf>
    <xf numFmtId="167" fontId="15" fillId="6" borderId="38" xfId="0" applyNumberFormat="1" applyFont="1" applyFill="1" applyBorder="1" applyAlignment="1" applyProtection="1">
      <alignment horizontal="left"/>
      <protection locked="0" hidden="1"/>
    </xf>
    <xf numFmtId="0" fontId="8" fillId="0" borderId="33" xfId="0" applyFont="1" applyBorder="1" applyAlignment="1" applyProtection="1">
      <alignment horizontal="center"/>
      <protection hidden="1"/>
    </xf>
    <xf numFmtId="0" fontId="8" fillId="0" borderId="37" xfId="0" applyFont="1" applyBorder="1" applyAlignment="1" applyProtection="1">
      <alignment horizontal="center"/>
      <protection hidden="1"/>
    </xf>
    <xf numFmtId="0" fontId="15" fillId="6" borderId="38" xfId="0" applyFont="1" applyFill="1" applyBorder="1" applyAlignment="1" applyProtection="1">
      <alignment horizontal="center" vertical="center"/>
      <protection locked="0" hidden="1"/>
    </xf>
    <xf numFmtId="0" fontId="1" fillId="0" borderId="6" xfId="0" applyFont="1" applyBorder="1" applyProtection="1">
      <protection hidden="1"/>
    </xf>
    <xf numFmtId="164" fontId="15" fillId="6" borderId="38" xfId="0" applyNumberFormat="1" applyFont="1" applyFill="1" applyBorder="1" applyAlignment="1" applyProtection="1">
      <alignment horizontal="left"/>
      <protection locked="0" hidden="1"/>
    </xf>
    <xf numFmtId="165" fontId="15" fillId="6" borderId="38" xfId="2" applyNumberFormat="1" applyFont="1" applyFill="1" applyBorder="1" applyAlignment="1" applyProtection="1">
      <alignment horizontal="left"/>
      <protection locked="0" hidden="1"/>
    </xf>
    <xf numFmtId="164" fontId="1" fillId="0" borderId="15" xfId="0" applyNumberFormat="1" applyFont="1" applyBorder="1" applyAlignment="1" applyProtection="1">
      <alignment horizontal="left"/>
      <protection hidden="1"/>
    </xf>
    <xf numFmtId="0" fontId="1" fillId="0" borderId="10" xfId="0" applyFont="1" applyBorder="1" applyAlignment="1" applyProtection="1">
      <alignment horizontal="left"/>
      <protection hidden="1"/>
    </xf>
    <xf numFmtId="166" fontId="1" fillId="0" borderId="35" xfId="0" applyNumberFormat="1" applyFont="1" applyBorder="1" applyAlignment="1" applyProtection="1">
      <alignment horizontal="left"/>
      <protection locked="0" hidden="1"/>
    </xf>
    <xf numFmtId="164" fontId="1" fillId="0" borderId="35" xfId="0" applyNumberFormat="1" applyFont="1" applyBorder="1" applyAlignment="1" applyProtection="1">
      <alignment horizontal="left"/>
      <protection hidden="1"/>
    </xf>
    <xf numFmtId="164" fontId="1" fillId="0" borderId="8" xfId="0" applyNumberFormat="1" applyFont="1" applyBorder="1" applyAlignment="1" applyProtection="1">
      <alignment horizontal="left"/>
      <protection hidden="1"/>
    </xf>
    <xf numFmtId="0" fontId="16" fillId="0" borderId="0" xfId="3">
      <alignment horizontal="right"/>
    </xf>
    <xf numFmtId="0" fontId="16" fillId="0" borderId="0" xfId="3" applyAlignment="1">
      <alignment horizontal="left" vertical="center" indent="1"/>
    </xf>
    <xf numFmtId="44" fontId="0" fillId="0" borderId="0" xfId="4" applyFont="1" applyAlignment="1">
      <alignment horizontal="left" vertical="center" indent="1"/>
    </xf>
    <xf numFmtId="14" fontId="0" fillId="0" borderId="0" xfId="5" applyFont="1" applyAlignment="1">
      <alignment horizontal="left" vertical="center" indent="1"/>
    </xf>
    <xf numFmtId="1" fontId="0" fillId="0" borderId="0" xfId="6" applyFont="1" applyAlignment="1">
      <alignment horizontal="left" vertical="center" indent="1"/>
    </xf>
    <xf numFmtId="44" fontId="0" fillId="0" borderId="0" xfId="4" applyFont="1" applyBorder="1" applyAlignment="1">
      <alignment horizontal="left" vertical="center" indent="1"/>
    </xf>
    <xf numFmtId="14" fontId="0" fillId="0" borderId="0" xfId="5" applyFont="1" applyBorder="1" applyAlignment="1">
      <alignment horizontal="left" vertical="center" indent="1"/>
    </xf>
    <xf numFmtId="1" fontId="0" fillId="0" borderId="0" xfId="6" applyFont="1" applyBorder="1" applyAlignment="1">
      <alignment horizontal="left" vertical="center" indent="1"/>
    </xf>
    <xf numFmtId="44" fontId="0" fillId="0" borderId="0" xfId="4" applyFont="1" applyFill="1" applyBorder="1" applyAlignment="1">
      <alignment horizontal="left" vertical="center" indent="1"/>
    </xf>
    <xf numFmtId="14" fontId="0" fillId="0" borderId="0" xfId="5" applyFont="1" applyFill="1" applyBorder="1" applyAlignment="1">
      <alignment horizontal="left" vertical="center" indent="1"/>
    </xf>
    <xf numFmtId="1" fontId="0" fillId="0" borderId="0" xfId="6" applyFont="1" applyFill="1" applyBorder="1" applyAlignment="1">
      <alignment horizontal="left" vertical="center" indent="1"/>
    </xf>
    <xf numFmtId="44" fontId="17" fillId="0" borderId="0" xfId="4" applyFont="1" applyFill="1" applyBorder="1" applyAlignment="1">
      <alignment horizontal="left" vertical="center" indent="1"/>
    </xf>
    <xf numFmtId="0" fontId="18" fillId="0" borderId="0" xfId="3" applyFont="1" applyAlignment="1">
      <alignment horizontal="left" vertical="center"/>
    </xf>
    <xf numFmtId="0" fontId="16" fillId="0" borderId="0" xfId="3" applyAlignment="1">
      <alignment horizontal="left" vertical="center"/>
    </xf>
    <xf numFmtId="0" fontId="17" fillId="0" borderId="0" xfId="7" applyNumberFormat="1" applyFont="1" applyFill="1" applyBorder="1" applyAlignment="1">
      <alignment horizontal="left" vertical="center" wrapText="1" indent="1"/>
    </xf>
    <xf numFmtId="0" fontId="17" fillId="0" borderId="0" xfId="7" applyFont="1" applyFill="1" applyBorder="1" applyAlignment="1">
      <alignment horizontal="left" vertical="center" wrapText="1" indent="1"/>
    </xf>
    <xf numFmtId="0" fontId="17" fillId="0" borderId="0" xfId="7" applyNumberFormat="1" applyFont="1" applyFill="1" applyBorder="1" applyAlignment="1">
      <alignment horizontal="center" vertical="center" wrapText="1"/>
    </xf>
    <xf numFmtId="0" fontId="16" fillId="0" borderId="0" xfId="8" applyFill="1" applyBorder="1" applyAlignment="1">
      <alignment horizontal="left" vertical="center" indent="1"/>
    </xf>
    <xf numFmtId="44" fontId="0" fillId="0" borderId="40" xfId="4" applyFont="1" applyFill="1" applyBorder="1" applyAlignment="1">
      <alignment horizontal="right" vertical="center" indent="1"/>
    </xf>
    <xf numFmtId="0" fontId="16" fillId="0" borderId="0" xfId="8" applyFill="1" applyAlignment="1">
      <alignment horizontal="left" vertical="center" indent="1"/>
    </xf>
    <xf numFmtId="1" fontId="0" fillId="0" borderId="40" xfId="6" applyFont="1" applyFill="1" applyBorder="1" applyAlignment="1">
      <alignment horizontal="right" vertical="center" indent="1"/>
    </xf>
    <xf numFmtId="0" fontId="16" fillId="0" borderId="0" xfId="3" applyAlignment="1">
      <alignment horizontal="right" vertical="center" indent="1"/>
    </xf>
    <xf numFmtId="0" fontId="0" fillId="0" borderId="0" xfId="8" applyFont="1" applyFill="1" applyAlignment="1">
      <alignment horizontal="left" vertical="center" indent="1"/>
    </xf>
    <xf numFmtId="44" fontId="0" fillId="0" borderId="0" xfId="4" applyFont="1" applyFill="1" applyBorder="1" applyAlignment="1">
      <alignment horizontal="right" vertical="center" indent="1"/>
    </xf>
    <xf numFmtId="14" fontId="0" fillId="0" borderId="40" xfId="5" applyFont="1" applyFill="1" applyBorder="1" applyAlignment="1">
      <alignment horizontal="right" vertical="center" indent="1"/>
    </xf>
    <xf numFmtId="1" fontId="0" fillId="0" borderId="0" xfId="6" applyFont="1" applyFill="1" applyBorder="1" applyAlignment="1">
      <alignment horizontal="right" vertical="center" indent="1"/>
    </xf>
    <xf numFmtId="10" fontId="0" fillId="0" borderId="40" xfId="9" applyFont="1" applyFill="1" applyBorder="1" applyAlignment="1">
      <alignment horizontal="right" vertical="center" indent="1"/>
    </xf>
    <xf numFmtId="0" fontId="20" fillId="0" borderId="0" xfId="10" applyFont="1" applyFill="1" applyBorder="1" applyAlignment="1">
      <alignment horizontal="left" vertical="center" indent="1"/>
    </xf>
    <xf numFmtId="0" fontId="21" fillId="0" borderId="0" xfId="10" applyFont="1" applyFill="1" applyBorder="1" applyAlignment="1">
      <alignment horizontal="left" vertical="center" indent="1"/>
    </xf>
    <xf numFmtId="0" fontId="20" fillId="0" borderId="39" xfId="10" applyFont="1" applyFill="1" applyBorder="1" applyAlignment="1">
      <alignment horizontal="left" vertical="center" indent="1"/>
    </xf>
    <xf numFmtId="0" fontId="22" fillId="0" borderId="39" xfId="10" applyFont="1" applyFill="1" applyBorder="1" applyAlignment="1">
      <alignment horizontal="left" vertical="center" indent="1"/>
    </xf>
    <xf numFmtId="168" fontId="15" fillId="6" borderId="38" xfId="2" applyNumberFormat="1" applyFont="1" applyFill="1" applyBorder="1" applyAlignment="1" applyProtection="1">
      <alignment horizontal="left"/>
      <protection locked="0" hidden="1"/>
    </xf>
    <xf numFmtId="164" fontId="10" fillId="0" borderId="21" xfId="0" applyNumberFormat="1" applyFont="1" applyBorder="1" applyAlignment="1" applyProtection="1">
      <alignment horizontal="left"/>
      <protection hidden="1"/>
    </xf>
    <xf numFmtId="0" fontId="1" fillId="0" borderId="0" xfId="0" applyFont="1" applyAlignment="1" applyProtection="1">
      <alignment horizontal="left"/>
      <protection hidden="1"/>
    </xf>
    <xf numFmtId="0" fontId="6" fillId="0" borderId="0" xfId="0" applyFont="1" applyAlignment="1" applyProtection="1">
      <alignment horizontal="left"/>
      <protection hidden="1"/>
    </xf>
    <xf numFmtId="164" fontId="7" fillId="0" borderId="0" xfId="0" applyNumberFormat="1" applyFont="1" applyAlignment="1" applyProtection="1">
      <alignment horizontal="left"/>
      <protection hidden="1"/>
    </xf>
    <xf numFmtId="164" fontId="7" fillId="0" borderId="43" xfId="0" applyNumberFormat="1" applyFont="1" applyBorder="1" applyAlignment="1" applyProtection="1">
      <alignment horizontal="left"/>
      <protection hidden="1"/>
    </xf>
    <xf numFmtId="0" fontId="1" fillId="0" borderId="10" xfId="0" applyFont="1" applyBorder="1" applyProtection="1">
      <protection hidden="1"/>
    </xf>
    <xf numFmtId="164" fontId="1" fillId="0" borderId="0" xfId="0" applyNumberFormat="1" applyFont="1" applyAlignment="1" applyProtection="1">
      <alignment horizontal="left"/>
      <protection hidden="1"/>
    </xf>
    <xf numFmtId="166" fontId="1" fillId="0" borderId="0" xfId="0" applyNumberFormat="1" applyFont="1" applyAlignment="1" applyProtection="1">
      <alignment horizontal="left"/>
      <protection hidden="1"/>
    </xf>
    <xf numFmtId="0" fontId="7" fillId="0" borderId="0" xfId="0" applyFont="1" applyAlignment="1" applyProtection="1">
      <alignment horizontal="left"/>
      <protection hidden="1"/>
    </xf>
    <xf numFmtId="164" fontId="11" fillId="0" borderId="0" xfId="0" applyNumberFormat="1" applyFont="1" applyAlignment="1" applyProtection="1">
      <alignment horizontal="left"/>
      <protection hidden="1"/>
    </xf>
    <xf numFmtId="0" fontId="0" fillId="0" borderId="44" xfId="0" applyBorder="1" applyProtection="1">
      <protection hidden="1"/>
    </xf>
    <xf numFmtId="0" fontId="0" fillId="0" borderId="12" xfId="0" applyBorder="1" applyProtection="1">
      <protection hidden="1"/>
    </xf>
    <xf numFmtId="0" fontId="7" fillId="0" borderId="12" xfId="0" applyFont="1" applyBorder="1" applyAlignment="1" applyProtection="1">
      <alignment horizontal="left"/>
      <protection hidden="1"/>
    </xf>
    <xf numFmtId="0" fontId="1" fillId="0" borderId="18" xfId="0" applyFont="1" applyBorder="1" applyProtection="1">
      <protection hidden="1"/>
    </xf>
    <xf numFmtId="0" fontId="1" fillId="0" borderId="8" xfId="0" applyFont="1" applyBorder="1" applyProtection="1">
      <protection hidden="1"/>
    </xf>
    <xf numFmtId="0" fontId="0" fillId="7" borderId="0" xfId="0" applyFill="1" applyProtection="1">
      <protection hidden="1"/>
    </xf>
    <xf numFmtId="6" fontId="1" fillId="0" borderId="0" xfId="0" applyNumberFormat="1" applyFont="1" applyAlignment="1" applyProtection="1">
      <alignment horizontal="left"/>
      <protection hidden="1"/>
    </xf>
    <xf numFmtId="0" fontId="8" fillId="7" borderId="0" xfId="0" applyFont="1" applyFill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166" fontId="7" fillId="0" borderId="0" xfId="0" applyNumberFormat="1" applyFont="1" applyAlignment="1" applyProtection="1">
      <alignment horizontal="left"/>
      <protection hidden="1"/>
    </xf>
    <xf numFmtId="1" fontId="1" fillId="0" borderId="0" xfId="0" applyNumberFormat="1" applyFont="1" applyAlignment="1" applyProtection="1">
      <alignment horizontal="left"/>
      <protection hidden="1"/>
    </xf>
    <xf numFmtId="166" fontId="7" fillId="0" borderId="0" xfId="0" applyNumberFormat="1" applyFont="1" applyAlignment="1" applyProtection="1">
      <alignment horizontal="left"/>
      <protection locked="0" hidden="1"/>
    </xf>
    <xf numFmtId="0" fontId="2" fillId="0" borderId="0" xfId="0" applyFont="1" applyAlignment="1" applyProtection="1">
      <alignment horizontal="left" vertical="center" shrinkToFit="1"/>
      <protection hidden="1"/>
    </xf>
    <xf numFmtId="0" fontId="7" fillId="7" borderId="0" xfId="0" applyFont="1" applyFill="1" applyProtection="1">
      <protection hidden="1"/>
    </xf>
    <xf numFmtId="0" fontId="9" fillId="7" borderId="0" xfId="0" applyFont="1" applyFill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left"/>
      <protection hidden="1"/>
    </xf>
    <xf numFmtId="167" fontId="7" fillId="0" borderId="0" xfId="0" applyNumberFormat="1" applyFont="1" applyAlignment="1" applyProtection="1">
      <alignment horizontal="left"/>
      <protection hidden="1"/>
    </xf>
    <xf numFmtId="0" fontId="6" fillId="7" borderId="0" xfId="0" applyFont="1" applyFill="1" applyAlignment="1" applyProtection="1">
      <alignment horizontal="left"/>
      <protection hidden="1"/>
    </xf>
    <xf numFmtId="3" fontId="1" fillId="0" borderId="0" xfId="0" applyNumberFormat="1" applyFont="1" applyAlignment="1" applyProtection="1">
      <alignment horizontal="left"/>
      <protection hidden="1"/>
    </xf>
    <xf numFmtId="0" fontId="10" fillId="0" borderId="0" xfId="0" applyFont="1" applyAlignment="1" applyProtection="1">
      <alignment horizontal="left"/>
      <protection hidden="1"/>
    </xf>
    <xf numFmtId="0" fontId="11" fillId="0" borderId="0" xfId="0" applyFont="1" applyAlignment="1" applyProtection="1">
      <alignment horizontal="left"/>
      <protection hidden="1"/>
    </xf>
    <xf numFmtId="0" fontId="0" fillId="0" borderId="45" xfId="0" applyBorder="1" applyProtection="1">
      <protection hidden="1"/>
    </xf>
    <xf numFmtId="0" fontId="7" fillId="0" borderId="46" xfId="0" applyFont="1" applyBorder="1" applyProtection="1">
      <protection hidden="1"/>
    </xf>
    <xf numFmtId="164" fontId="7" fillId="0" borderId="46" xfId="0" applyNumberFormat="1" applyFont="1" applyBorder="1" applyAlignment="1" applyProtection="1">
      <alignment horizontal="left"/>
      <protection hidden="1"/>
    </xf>
    <xf numFmtId="0" fontId="7" fillId="0" borderId="46" xfId="0" applyFont="1" applyBorder="1" applyAlignment="1" applyProtection="1">
      <alignment horizontal="left"/>
      <protection hidden="1"/>
    </xf>
    <xf numFmtId="6" fontId="7" fillId="0" borderId="46" xfId="0" applyNumberFormat="1" applyFont="1" applyBorder="1" applyAlignment="1" applyProtection="1">
      <alignment horizontal="left"/>
      <protection hidden="1"/>
    </xf>
    <xf numFmtId="0" fontId="0" fillId="0" borderId="47" xfId="0" applyBorder="1" applyProtection="1">
      <protection hidden="1"/>
    </xf>
    <xf numFmtId="0" fontId="8" fillId="5" borderId="31" xfId="0" applyFont="1" applyFill="1" applyBorder="1" applyAlignment="1" applyProtection="1">
      <alignment horizontal="center"/>
      <protection hidden="1"/>
    </xf>
    <xf numFmtId="0" fontId="8" fillId="5" borderId="32" xfId="0" applyFont="1" applyFill="1" applyBorder="1" applyAlignment="1" applyProtection="1">
      <alignment horizontal="center"/>
      <protection hidden="1"/>
    </xf>
    <xf numFmtId="0" fontId="8" fillId="5" borderId="36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horizontal="left"/>
      <protection hidden="1"/>
    </xf>
    <xf numFmtId="0" fontId="2" fillId="0" borderId="0" xfId="0" applyFont="1" applyAlignment="1" applyProtection="1">
      <alignment horizontal="left" vertical="center" shrinkToFit="1"/>
      <protection hidden="1"/>
    </xf>
    <xf numFmtId="0" fontId="13" fillId="0" borderId="0" xfId="0" applyFont="1" applyAlignment="1" applyProtection="1">
      <alignment horizontal="left"/>
      <protection hidden="1"/>
    </xf>
    <xf numFmtId="0" fontId="8" fillId="2" borderId="22" xfId="0" applyFont="1" applyFill="1" applyBorder="1" applyAlignment="1" applyProtection="1">
      <alignment horizontal="center"/>
      <protection hidden="1"/>
    </xf>
    <xf numFmtId="0" fontId="9" fillId="2" borderId="23" xfId="0" applyFont="1" applyFill="1" applyBorder="1" applyAlignment="1" applyProtection="1">
      <alignment horizontal="center"/>
      <protection hidden="1"/>
    </xf>
    <xf numFmtId="0" fontId="9" fillId="2" borderId="24" xfId="0" applyFont="1" applyFill="1" applyBorder="1" applyAlignment="1" applyProtection="1">
      <alignment horizontal="center"/>
      <protection hidden="1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0" xfId="0" applyFont="1" applyFill="1" applyAlignment="1" applyProtection="1">
      <alignment horizontal="center"/>
      <protection hidden="1"/>
    </xf>
    <xf numFmtId="0" fontId="9" fillId="2" borderId="11" xfId="0" applyFont="1" applyFill="1" applyBorder="1" applyAlignment="1" applyProtection="1">
      <alignment horizontal="center"/>
      <protection hidden="1"/>
    </xf>
    <xf numFmtId="0" fontId="8" fillId="3" borderId="25" xfId="0" applyFont="1" applyFill="1" applyBorder="1" applyAlignment="1" applyProtection="1">
      <alignment horizontal="center"/>
      <protection hidden="1"/>
    </xf>
    <xf numFmtId="0" fontId="9" fillId="3" borderId="26" xfId="0" applyFont="1" applyFill="1" applyBorder="1" applyAlignment="1" applyProtection="1">
      <alignment horizontal="center"/>
      <protection hidden="1"/>
    </xf>
    <xf numFmtId="0" fontId="9" fillId="3" borderId="27" xfId="0" applyFont="1" applyFill="1" applyBorder="1" applyAlignment="1" applyProtection="1">
      <alignment horizontal="center"/>
      <protection hidden="1"/>
    </xf>
    <xf numFmtId="0" fontId="9" fillId="3" borderId="14" xfId="0" applyFont="1" applyFill="1" applyBorder="1" applyAlignment="1" applyProtection="1">
      <alignment horizontal="center"/>
      <protection hidden="1"/>
    </xf>
    <xf numFmtId="0" fontId="9" fillId="3" borderId="15" xfId="0" applyFont="1" applyFill="1" applyBorder="1" applyAlignment="1" applyProtection="1">
      <alignment horizontal="center"/>
      <protection hidden="1"/>
    </xf>
    <xf numFmtId="0" fontId="9" fillId="3" borderId="16" xfId="0" applyFont="1" applyFill="1" applyBorder="1" applyAlignment="1" applyProtection="1">
      <alignment horizontal="center"/>
      <protection hidden="1"/>
    </xf>
    <xf numFmtId="0" fontId="8" fillId="4" borderId="28" xfId="0" applyFont="1" applyFill="1" applyBorder="1" applyAlignment="1" applyProtection="1">
      <alignment horizontal="center"/>
      <protection hidden="1"/>
    </xf>
    <xf numFmtId="0" fontId="9" fillId="4" borderId="20" xfId="0" applyFont="1" applyFill="1" applyBorder="1" applyAlignment="1" applyProtection="1">
      <alignment horizontal="center"/>
      <protection hidden="1"/>
    </xf>
    <xf numFmtId="0" fontId="9" fillId="4" borderId="29" xfId="0" applyFont="1" applyFill="1" applyBorder="1" applyAlignment="1" applyProtection="1">
      <alignment horizontal="center"/>
      <protection hidden="1"/>
    </xf>
    <xf numFmtId="0" fontId="9" fillId="4" borderId="6" xfId="0" applyFont="1" applyFill="1" applyBorder="1" applyAlignment="1" applyProtection="1">
      <alignment horizontal="center"/>
      <protection hidden="1"/>
    </xf>
    <xf numFmtId="0" fontId="9" fillId="4" borderId="0" xfId="0" applyFont="1" applyFill="1" applyAlignment="1" applyProtection="1">
      <alignment horizontal="center"/>
      <protection hidden="1"/>
    </xf>
    <xf numFmtId="0" fontId="9" fillId="4" borderId="7" xfId="0" applyFont="1" applyFill="1" applyBorder="1" applyAlignment="1" applyProtection="1">
      <alignment horizontal="center"/>
      <protection hidden="1"/>
    </xf>
    <xf numFmtId="0" fontId="0" fillId="0" borderId="0" xfId="8" applyFont="1" applyFill="1" applyAlignment="1">
      <alignment horizontal="left" vertical="center" indent="1"/>
    </xf>
    <xf numFmtId="0" fontId="0" fillId="0" borderId="41" xfId="8" applyFont="1" applyFill="1" applyBorder="1" applyAlignment="1">
      <alignment horizontal="left" vertical="center" indent="1"/>
    </xf>
    <xf numFmtId="0" fontId="16" fillId="0" borderId="0" xfId="8" applyFill="1" applyAlignment="1">
      <alignment horizontal="left" vertical="center" indent="1"/>
    </xf>
    <xf numFmtId="0" fontId="16" fillId="0" borderId="41" xfId="8" applyFill="1" applyBorder="1" applyAlignment="1">
      <alignment horizontal="left" vertical="center" indent="1"/>
    </xf>
  </cellXfs>
  <cellStyles count="11">
    <cellStyle name="Comma 2" xfId="6" xr:uid="{58FCC436-7B06-47E0-8611-6FBB2F5722DB}"/>
    <cellStyle name="Currency" xfId="1" builtinId="4"/>
    <cellStyle name="Currency 2" xfId="4" xr:uid="{F536C6C3-7A22-4EA3-B08F-0C3EA402E1B3}"/>
    <cellStyle name="Date" xfId="5" xr:uid="{648400DC-E7DD-4765-B652-D0310FCF5235}"/>
    <cellStyle name="Heading 2 2" xfId="8" xr:uid="{2113D3F7-2B17-4614-86EC-EB9F2D775405}"/>
    <cellStyle name="Heading 3 2" xfId="7" xr:uid="{ADCEA3E7-DFC3-4920-92BE-067D54C4D33A}"/>
    <cellStyle name="Normal" xfId="0" builtinId="0"/>
    <cellStyle name="Normal 2" xfId="3" xr:uid="{84774378-EC49-4CDA-9F98-E703F0EEA793}"/>
    <cellStyle name="Percent" xfId="2" builtinId="5"/>
    <cellStyle name="Percent 2" xfId="9" xr:uid="{A4AC774C-3ADF-47D3-990C-3B8CE94B3A67}"/>
    <cellStyle name="Title 2" xfId="10" xr:uid="{DEF16FB9-4235-4250-88E5-B24C8786387A}"/>
  </cellStyles>
  <dxfs count="21">
    <dxf>
      <numFmt numFmtId="0" formatCode="General"/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1"/>
        <color theme="4" tint="-0.2499465926084170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ill>
        <patternFill patternType="none">
          <bgColor auto="1"/>
        </patternFill>
      </fill>
    </dxf>
    <dxf>
      <font>
        <b/>
        <i val="0"/>
        <color auto="1"/>
      </font>
      <fill>
        <patternFill>
          <bgColor theme="4" tint="0.7999816888943144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 style="thin">
          <color theme="4" tint="0.39994506668294322"/>
        </vertical>
        <horizontal style="thin">
          <color theme="4" tint="0.39994506668294322"/>
        </horizontal>
      </border>
    </dxf>
    <dxf>
      <border>
        <top style="medium">
          <color theme="4"/>
        </top>
      </border>
    </dxf>
    <dxf>
      <border diagonalUp="0" diagonalDown="0">
        <left style="thin">
          <color theme="4" tint="0.59996337778862885"/>
        </left>
        <right style="thin">
          <color theme="4" tint="0.59996337778862885"/>
        </right>
        <top style="thin">
          <color theme="4" tint="0.59996337778862885"/>
        </top>
        <bottom style="thin">
          <color theme="4" tint="0.59996337778862885"/>
        </bottom>
        <vertical style="thin">
          <color theme="4" tint="0.59996337778862885"/>
        </vertical>
        <horizontal style="thin">
          <color theme="4" tint="0.59996337778862885"/>
        </horizontal>
      </border>
    </dxf>
  </dxfs>
  <tableStyles count="1" defaultTableStyle="TableStyleMedium9" defaultPivotStyle="PivotStyleLight16">
    <tableStyle name="Light Table" pivot="0" count="4" xr9:uid="{BBDAA083-DB90-4A3D-923D-1A6F277C2E21}">
      <tableStyleElement type="wholeTable" dxfId="20"/>
      <tableStyleElement type="headerRow" dxfId="19"/>
      <tableStyleElement type="lastColumn" dxfId="18"/>
      <tableStyleElement type="lastHeaderCell" dxfId="17"/>
    </tableStyle>
  </tableStyles>
  <colors>
    <mruColors>
      <color rgb="FF008A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1919313</xdr:colOff>
      <xdr:row>1</xdr:row>
      <xdr:rowOff>79374</xdr:rowOff>
    </xdr:from>
    <xdr:to>
      <xdr:col>6</xdr:col>
      <xdr:colOff>2143578</xdr:colOff>
      <xdr:row>8</xdr:row>
      <xdr:rowOff>79375</xdr:rowOff>
    </xdr:to>
    <xdr:pic>
      <xdr:nvPicPr>
        <xdr:cNvPr id="1293" name="Picture 226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109813" y="174624"/>
          <a:ext cx="4115908" cy="11498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D654689-E2A2-4374-856A-6036EBC64232}" name="Loan" displayName="Loan" ref="B13:H73" headerRowDxfId="16" dataDxfId="15" totalsRowDxfId="14" dataCellStyle="Currency">
  <autoFilter ref="B13:H73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000-000001000000}" name="No." totalsRowLabel="Total" dataDxfId="13" totalsRowDxfId="12">
      <calculatedColumnFormula>IFERROR(IF(Loan_Not_Paid*Values_Entered,Payment_Number,""), "")</calculatedColumnFormula>
    </tableColumn>
    <tableColumn id="2" xr3:uid="{00000000-0010-0000-0000-000002000000}" name="Payment date" dataDxfId="11" totalsRowDxfId="10" dataCellStyle="Date">
      <calculatedColumnFormula>IFERROR(IF(Loan_Not_Paid*Values_Entered,Payment_Date,""), "")</calculatedColumnFormula>
    </tableColumn>
    <tableColumn id="3" xr3:uid="{00000000-0010-0000-0000-000003000000}" name="Beginning balance" dataDxfId="9" totalsRowDxfId="8" dataCellStyle="Currency">
      <calculatedColumnFormula>IFERROR(IF(Loan_Not_Paid*Values_Entered,Beginning_Balance,""), "")</calculatedColumnFormula>
    </tableColumn>
    <tableColumn id="4" xr3:uid="{00000000-0010-0000-0000-000004000000}" name="Payment" dataDxfId="7" totalsRowDxfId="6" dataCellStyle="Currency">
      <calculatedColumnFormula>IFERROR(IF(Loan_Not_Paid*Values_Entered,Monthly_Payment,""), "")</calculatedColumnFormula>
    </tableColumn>
    <tableColumn id="5" xr3:uid="{00000000-0010-0000-0000-000005000000}" name="Principal" dataDxfId="5" totalsRowDxfId="4" dataCellStyle="Currency">
      <calculatedColumnFormula>IFERROR(IF(Loan_Not_Paid*Values_Entered,Principal,""), "")</calculatedColumnFormula>
    </tableColumn>
    <tableColumn id="6" xr3:uid="{00000000-0010-0000-0000-000006000000}" name="Interest" dataDxfId="3" totalsRowDxfId="2" dataCellStyle="Currency">
      <calculatedColumnFormula>IFERROR(IF(Loan_Not_Paid*Values_Entered,Interest,""), "")</calculatedColumnFormula>
    </tableColumn>
    <tableColumn id="7" xr3:uid="{00000000-0010-0000-0000-000007000000}" name="Ending balance" totalsRowFunction="count" dataDxfId="1" totalsRowDxfId="0" dataCellStyle="Currency">
      <calculatedColumnFormula>IFERROR(IF(Loan_Not_Paid*Values_Entered,Ending_Balance,""), "")</calculatedColumnFormula>
    </tableColumn>
  </tableColumns>
  <tableStyleInfo name="Light Table" showFirstColumn="0" showLastColumn="1" showRowStripes="0" showColumnStripes="0"/>
  <extLst>
    <ext xmlns:x14="http://schemas.microsoft.com/office/spreadsheetml/2009/9/main" uri="{504A1905-F514-4f6f-8877-14C23A59335A}">
      <x14:table altTextSummary="Track Payment Number, Payment Date, Beginning Balance, Payment, Principal, Interest amounts, and Ending Balanc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1"/>
  <sheetViews>
    <sheetView showGridLines="0" tabSelected="1" zoomScale="140" zoomScaleNormal="140" workbookViewId="0">
      <selection activeCell="E15" sqref="E15"/>
    </sheetView>
  </sheetViews>
  <sheetFormatPr defaultColWidth="9.140625" defaultRowHeight="12.75" x14ac:dyDescent="0.2"/>
  <cols>
    <col min="1" max="2" width="1.42578125" style="4" customWidth="1"/>
    <col min="3" max="3" width="33.140625" style="4" customWidth="1"/>
    <col min="4" max="4" width="4.28515625" style="4" customWidth="1"/>
    <col min="5" max="5" width="12.42578125" style="4" customWidth="1"/>
    <col min="6" max="6" width="8.42578125" style="4" customWidth="1"/>
    <col min="7" max="7" width="35" style="4" customWidth="1"/>
    <col min="8" max="8" width="4.28515625" style="4" customWidth="1"/>
    <col min="9" max="9" width="16.28515625" style="4" customWidth="1"/>
    <col min="10" max="10" width="4" style="4" customWidth="1"/>
    <col min="11" max="11" width="0.7109375" style="4" customWidth="1"/>
    <col min="12" max="12" width="1" style="4" customWidth="1"/>
    <col min="13" max="16384" width="9.140625" style="4"/>
  </cols>
  <sheetData>
    <row r="1" spans="2:12" ht="7.5" customHeight="1" thickBot="1" x14ac:dyDescent="0.25"/>
    <row r="2" spans="2:12" ht="12.75" customHeight="1" thickTop="1" x14ac:dyDescent="0.2">
      <c r="B2" s="1"/>
      <c r="C2" s="2"/>
      <c r="D2" s="2"/>
      <c r="E2" s="2"/>
      <c r="F2" s="2"/>
      <c r="G2" s="2"/>
      <c r="H2" s="2"/>
      <c r="I2" s="2"/>
      <c r="J2" s="2"/>
      <c r="K2" s="2"/>
      <c r="L2" s="3"/>
    </row>
    <row r="3" spans="2:12" ht="13.5" customHeight="1" x14ac:dyDescent="0.2">
      <c r="B3" s="5"/>
      <c r="L3" s="6"/>
    </row>
    <row r="4" spans="2:12" x14ac:dyDescent="0.2">
      <c r="B4" s="5"/>
      <c r="L4" s="6"/>
    </row>
    <row r="5" spans="2:12" x14ac:dyDescent="0.2">
      <c r="B5" s="5"/>
      <c r="L5" s="6"/>
    </row>
    <row r="6" spans="2:12" x14ac:dyDescent="0.2">
      <c r="B6" s="5"/>
      <c r="L6" s="6"/>
    </row>
    <row r="7" spans="2:12" x14ac:dyDescent="0.2">
      <c r="B7" s="5"/>
      <c r="L7" s="6"/>
    </row>
    <row r="8" spans="2:12" x14ac:dyDescent="0.2">
      <c r="B8" s="5"/>
      <c r="K8" s="106"/>
      <c r="L8" s="6"/>
    </row>
    <row r="9" spans="2:12" ht="13.5" customHeight="1" thickBot="1" x14ac:dyDescent="0.25">
      <c r="B9" s="5"/>
      <c r="F9" s="97"/>
      <c r="G9" s="92"/>
      <c r="H9" s="92"/>
      <c r="I9" s="107"/>
      <c r="K9" s="106"/>
      <c r="L9" s="6"/>
    </row>
    <row r="10" spans="2:12" ht="26.25" thickTop="1" x14ac:dyDescent="0.35">
      <c r="B10" s="5"/>
      <c r="C10" s="130" t="s">
        <v>8</v>
      </c>
      <c r="D10" s="131"/>
      <c r="E10" s="131"/>
      <c r="F10" s="131"/>
      <c r="G10" s="131"/>
      <c r="H10" s="131"/>
      <c r="I10" s="131"/>
      <c r="J10" s="132"/>
      <c r="K10" s="108"/>
      <c r="L10" s="6"/>
    </row>
    <row r="11" spans="2:12" ht="12.75" customHeight="1" x14ac:dyDescent="0.35">
      <c r="B11" s="5"/>
      <c r="C11" s="48"/>
      <c r="D11" s="109"/>
      <c r="E11" s="109"/>
      <c r="F11" s="109"/>
      <c r="G11" s="109"/>
      <c r="H11" s="109"/>
      <c r="I11" s="109"/>
      <c r="J11" s="49"/>
      <c r="K11" s="108"/>
      <c r="L11" s="6"/>
    </row>
    <row r="12" spans="2:12" ht="14.25" customHeight="1" x14ac:dyDescent="0.35">
      <c r="B12" s="5"/>
      <c r="C12" s="48"/>
      <c r="D12" s="109"/>
      <c r="E12" s="109"/>
      <c r="F12" s="109"/>
      <c r="G12" s="109"/>
      <c r="H12" s="109"/>
      <c r="I12" s="50" t="s">
        <v>11</v>
      </c>
      <c r="J12" s="49"/>
      <c r="K12" s="109"/>
      <c r="L12" s="6"/>
    </row>
    <row r="13" spans="2:12" ht="14.25" customHeight="1" x14ac:dyDescent="0.35">
      <c r="B13" s="5"/>
      <c r="C13" s="48"/>
      <c r="D13" s="109"/>
      <c r="E13" s="109"/>
      <c r="F13" s="109"/>
      <c r="G13" s="109"/>
      <c r="H13" s="109"/>
      <c r="I13" s="109"/>
      <c r="J13" s="49"/>
      <c r="K13" s="109"/>
      <c r="L13" s="6"/>
    </row>
    <row r="14" spans="2:12" x14ac:dyDescent="0.2">
      <c r="B14" s="5"/>
      <c r="C14" s="44" t="s">
        <v>48</v>
      </c>
      <c r="D14" s="99"/>
      <c r="E14" s="45">
        <v>200</v>
      </c>
      <c r="F14" s="99"/>
      <c r="G14" s="110" t="s">
        <v>47</v>
      </c>
      <c r="I14" s="47">
        <v>45047</v>
      </c>
      <c r="J14" s="43"/>
      <c r="L14" s="6"/>
    </row>
    <row r="15" spans="2:12" x14ac:dyDescent="0.2">
      <c r="B15" s="5"/>
      <c r="C15" s="44" t="s">
        <v>49</v>
      </c>
      <c r="D15" s="111"/>
      <c r="E15" s="46">
        <v>4</v>
      </c>
      <c r="F15" s="99"/>
      <c r="G15" s="110" t="s">
        <v>10</v>
      </c>
      <c r="I15" s="47">
        <v>45173</v>
      </c>
      <c r="J15" s="43"/>
      <c r="L15" s="6"/>
    </row>
    <row r="16" spans="2:12" x14ac:dyDescent="0.2">
      <c r="B16" s="5"/>
      <c r="C16" s="44" t="s">
        <v>50</v>
      </c>
      <c r="D16" s="111"/>
      <c r="E16" s="46">
        <v>5</v>
      </c>
      <c r="F16" s="111"/>
      <c r="G16" s="110" t="s">
        <v>32</v>
      </c>
      <c r="H16" s="99"/>
      <c r="I16" s="45">
        <v>6</v>
      </c>
      <c r="J16" s="43"/>
      <c r="L16" s="6"/>
    </row>
    <row r="17" spans="2:12" x14ac:dyDescent="0.2">
      <c r="B17" s="5"/>
      <c r="C17" s="44" t="s">
        <v>51</v>
      </c>
      <c r="D17" s="111"/>
      <c r="E17" s="46">
        <v>6</v>
      </c>
      <c r="F17" s="111"/>
      <c r="G17" s="92" t="s">
        <v>33</v>
      </c>
      <c r="H17" s="99"/>
      <c r="I17" s="112">
        <f>E17*4.3</f>
        <v>25.799999999999997</v>
      </c>
      <c r="J17" s="43"/>
      <c r="L17" s="6"/>
    </row>
    <row r="18" spans="2:12" x14ac:dyDescent="0.2">
      <c r="B18" s="5"/>
      <c r="C18" s="39"/>
      <c r="D18" s="111"/>
      <c r="E18" s="113"/>
      <c r="F18" s="111"/>
      <c r="G18" s="110" t="s">
        <v>34</v>
      </c>
      <c r="I18" s="112">
        <f>(I15-I14)/7*I16</f>
        <v>108</v>
      </c>
      <c r="J18" s="43"/>
      <c r="L18" s="6"/>
    </row>
    <row r="19" spans="2:12" x14ac:dyDescent="0.2">
      <c r="B19" s="5"/>
      <c r="C19" s="39"/>
      <c r="D19" s="111"/>
      <c r="E19" s="113"/>
      <c r="F19" s="111"/>
      <c r="G19" s="92" t="s">
        <v>35</v>
      </c>
      <c r="H19" s="99"/>
      <c r="I19" s="97">
        <f>IF(AND(E15&gt;0,E16&gt;0,E17&gt;0),(E14*0.65*E15)+(E14*0.25*E16)+(E14*0.1*E17),IF(AND(E15&gt;0,E16&gt;0),(E14*0.85*E15)+(E14*0.15*E16),IF(AND(E15&gt;0,E17&gt;0),(E14*0.85*E15)+(E14*0.15*E17),IF(AND(E16&gt;0,E17&gt;0),(E14*0.85*E16)+(E14*0.15*E17),(E14*(E15+E16+E17))))))</f>
        <v>890</v>
      </c>
      <c r="J19" s="43"/>
      <c r="L19" s="6"/>
    </row>
    <row r="20" spans="2:12" x14ac:dyDescent="0.2">
      <c r="B20" s="5"/>
      <c r="C20" s="39"/>
      <c r="D20" s="111"/>
      <c r="E20" s="113"/>
      <c r="F20" s="111"/>
      <c r="G20" s="92" t="s">
        <v>36</v>
      </c>
      <c r="H20" s="99"/>
      <c r="I20" s="97">
        <f>I17*I19</f>
        <v>22961.999999999996</v>
      </c>
      <c r="J20" s="43"/>
      <c r="L20" s="6"/>
    </row>
    <row r="21" spans="2:12" ht="13.5" thickBot="1" x14ac:dyDescent="0.25">
      <c r="B21" s="5"/>
      <c r="C21" s="40"/>
      <c r="D21" s="41"/>
      <c r="E21" s="42"/>
      <c r="F21" s="41"/>
      <c r="G21" s="56" t="s">
        <v>37</v>
      </c>
      <c r="H21" s="41"/>
      <c r="I21" s="57">
        <f>(I15-I14)/7*I16*I19</f>
        <v>96120</v>
      </c>
      <c r="J21" s="38"/>
      <c r="L21" s="6"/>
    </row>
    <row r="22" spans="2:12" ht="12.75" customHeight="1" thickTop="1" x14ac:dyDescent="0.2">
      <c r="B22" s="5"/>
      <c r="C22" s="135" t="s">
        <v>9</v>
      </c>
      <c r="D22" s="135"/>
      <c r="E22" s="135"/>
      <c r="F22" s="135"/>
      <c r="G22" s="135"/>
      <c r="H22" s="135"/>
      <c r="I22" s="135"/>
      <c r="J22" s="135"/>
      <c r="K22" s="114"/>
      <c r="L22" s="6"/>
    </row>
    <row r="23" spans="2:12" ht="18.75" customHeight="1" thickBot="1" x14ac:dyDescent="0.25">
      <c r="B23" s="5"/>
      <c r="E23" s="13"/>
      <c r="L23" s="6"/>
    </row>
    <row r="24" spans="2:12" ht="8.25" customHeight="1" thickTop="1" x14ac:dyDescent="0.2">
      <c r="B24" s="1"/>
      <c r="C24" s="17"/>
      <c r="D24" s="17"/>
      <c r="E24" s="17"/>
      <c r="F24" s="17"/>
      <c r="G24" s="17"/>
      <c r="H24" s="17"/>
      <c r="I24" s="17"/>
      <c r="J24" s="18"/>
      <c r="K24" s="18"/>
      <c r="L24" s="3"/>
    </row>
    <row r="25" spans="2:12" ht="12" customHeight="1" thickBot="1" x14ac:dyDescent="0.25">
      <c r="B25" s="5"/>
      <c r="C25" s="13"/>
      <c r="D25" s="13"/>
      <c r="E25" s="13"/>
      <c r="F25" s="13"/>
      <c r="G25" s="13"/>
      <c r="H25" s="13"/>
      <c r="I25" s="13"/>
      <c r="J25" s="13"/>
      <c r="K25" s="115"/>
      <c r="L25" s="6"/>
    </row>
    <row r="26" spans="2:12" ht="11.25" customHeight="1" thickTop="1" x14ac:dyDescent="0.35">
      <c r="B26" s="5"/>
      <c r="C26" s="149" t="s">
        <v>12</v>
      </c>
      <c r="D26" s="150"/>
      <c r="E26" s="150"/>
      <c r="F26" s="150"/>
      <c r="G26" s="150"/>
      <c r="H26" s="150"/>
      <c r="I26" s="150"/>
      <c r="J26" s="151"/>
      <c r="K26" s="116"/>
      <c r="L26" s="6"/>
    </row>
    <row r="27" spans="2:12" ht="10.5" customHeight="1" x14ac:dyDescent="0.35">
      <c r="B27" s="5"/>
      <c r="C27" s="152"/>
      <c r="D27" s="153"/>
      <c r="E27" s="153"/>
      <c r="F27" s="153"/>
      <c r="G27" s="153"/>
      <c r="H27" s="153"/>
      <c r="I27" s="153"/>
      <c r="J27" s="154"/>
      <c r="K27" s="116"/>
      <c r="L27" s="6"/>
    </row>
    <row r="28" spans="2:12" ht="14.25" customHeight="1" x14ac:dyDescent="0.35">
      <c r="B28" s="5"/>
      <c r="C28" s="51" t="s">
        <v>38</v>
      </c>
      <c r="D28" s="99"/>
      <c r="E28" s="45">
        <v>8</v>
      </c>
      <c r="F28" s="117"/>
      <c r="G28" s="110" t="s">
        <v>41</v>
      </c>
      <c r="H28" s="99"/>
      <c r="I28" s="112">
        <f>IF(E14&lt;=100,2,E14*0.015)</f>
        <v>3</v>
      </c>
      <c r="J28" s="35"/>
      <c r="K28" s="116"/>
      <c r="L28" s="6"/>
    </row>
    <row r="29" spans="2:12" ht="14.25" customHeight="1" x14ac:dyDescent="0.2">
      <c r="B29" s="5"/>
      <c r="C29" s="51" t="s">
        <v>39</v>
      </c>
      <c r="D29" s="99"/>
      <c r="E29" s="45">
        <v>10</v>
      </c>
      <c r="F29" s="99"/>
      <c r="G29" s="133" t="s">
        <v>42</v>
      </c>
      <c r="H29" s="134"/>
      <c r="I29" s="112">
        <f>IF(ISERROR(E28*I16*I28/E29),"0",E28*I16*I28/E29)</f>
        <v>14.4</v>
      </c>
      <c r="J29" s="19"/>
      <c r="K29" s="13"/>
      <c r="L29" s="6"/>
    </row>
    <row r="30" spans="2:12" ht="14.25" customHeight="1" x14ac:dyDescent="0.2">
      <c r="B30" s="5"/>
      <c r="C30" s="51" t="s">
        <v>40</v>
      </c>
      <c r="D30" s="111"/>
      <c r="E30" s="46">
        <v>15</v>
      </c>
      <c r="F30" s="99"/>
      <c r="G30" s="92" t="s">
        <v>43</v>
      </c>
      <c r="H30" s="99"/>
      <c r="I30" s="97">
        <f>I29*E30</f>
        <v>216</v>
      </c>
      <c r="J30" s="9"/>
      <c r="L30" s="6"/>
    </row>
    <row r="31" spans="2:12" ht="14.25" customHeight="1" x14ac:dyDescent="0.2">
      <c r="B31" s="5"/>
      <c r="C31" s="36"/>
      <c r="E31" s="118"/>
      <c r="F31" s="99"/>
      <c r="G31" s="92" t="s">
        <v>44</v>
      </c>
      <c r="H31" s="99"/>
      <c r="I31" s="97">
        <f>E28*E30*I28*I16</f>
        <v>2160</v>
      </c>
      <c r="J31" s="19"/>
      <c r="K31" s="13"/>
      <c r="L31" s="6"/>
    </row>
    <row r="32" spans="2:12" ht="14.25" customHeight="1" x14ac:dyDescent="0.2">
      <c r="B32" s="5"/>
      <c r="C32" s="36"/>
      <c r="F32" s="99"/>
      <c r="G32" s="92" t="s">
        <v>45</v>
      </c>
      <c r="H32" s="99"/>
      <c r="I32" s="97">
        <f>E28*E30*I28*I17</f>
        <v>9287.9999999999982</v>
      </c>
      <c r="J32" s="19"/>
      <c r="K32" s="13"/>
      <c r="L32" s="6"/>
    </row>
    <row r="33" spans="2:12" ht="14.25" customHeight="1" x14ac:dyDescent="0.2">
      <c r="B33" s="5"/>
      <c r="C33" s="36"/>
      <c r="F33" s="99"/>
      <c r="G33" s="92" t="s">
        <v>46</v>
      </c>
      <c r="H33" s="99"/>
      <c r="I33" s="97">
        <f>E28*E30*I28*I18</f>
        <v>38880</v>
      </c>
      <c r="J33" s="19"/>
      <c r="K33" s="13"/>
      <c r="L33" s="6"/>
    </row>
    <row r="34" spans="2:12" ht="14.25" customHeight="1" x14ac:dyDescent="0.2">
      <c r="B34" s="5"/>
      <c r="C34" s="36"/>
      <c r="F34" s="99"/>
      <c r="G34" s="92" t="s">
        <v>67</v>
      </c>
      <c r="H34" s="99"/>
      <c r="I34" s="97">
        <f>I33*0.12</f>
        <v>4665.5999999999995</v>
      </c>
      <c r="J34" s="19"/>
      <c r="K34" s="115"/>
      <c r="L34" s="6"/>
    </row>
    <row r="35" spans="2:12" ht="14.25" customHeight="1" thickBot="1" x14ac:dyDescent="0.25">
      <c r="B35" s="5"/>
      <c r="C35" s="20"/>
      <c r="D35" s="21"/>
      <c r="E35" s="21"/>
      <c r="F35" s="10"/>
      <c r="G35" s="105"/>
      <c r="H35" s="11"/>
      <c r="I35" s="58"/>
      <c r="J35" s="12"/>
      <c r="K35" s="106"/>
      <c r="L35" s="6"/>
    </row>
    <row r="36" spans="2:12" ht="14.25" thickTop="1" thickBot="1" x14ac:dyDescent="0.25">
      <c r="B36" s="5"/>
      <c r="C36" s="13"/>
      <c r="D36" s="119"/>
      <c r="E36" s="119"/>
      <c r="F36" s="119"/>
      <c r="J36" s="13"/>
      <c r="K36" s="115"/>
      <c r="L36" s="6"/>
    </row>
    <row r="37" spans="2:12" ht="11.25" customHeight="1" thickTop="1" x14ac:dyDescent="0.35">
      <c r="B37" s="5"/>
      <c r="C37" s="137" t="s">
        <v>13</v>
      </c>
      <c r="D37" s="138"/>
      <c r="E37" s="138"/>
      <c r="F37" s="138"/>
      <c r="G37" s="138"/>
      <c r="H37" s="138"/>
      <c r="I37" s="138"/>
      <c r="J37" s="139"/>
      <c r="K37" s="116"/>
      <c r="L37" s="6"/>
    </row>
    <row r="38" spans="2:12" ht="12.95" customHeight="1" x14ac:dyDescent="0.35">
      <c r="B38" s="5"/>
      <c r="C38" s="140"/>
      <c r="D38" s="141"/>
      <c r="E38" s="141"/>
      <c r="F38" s="141"/>
      <c r="G38" s="141"/>
      <c r="H38" s="141"/>
      <c r="I38" s="141"/>
      <c r="J38" s="142"/>
      <c r="K38" s="116"/>
      <c r="L38" s="6"/>
    </row>
    <row r="39" spans="2:12" ht="13.5" customHeight="1" x14ac:dyDescent="0.2">
      <c r="B39" s="5"/>
      <c r="C39" s="96" t="s">
        <v>52</v>
      </c>
      <c r="E39" s="52">
        <v>30000</v>
      </c>
      <c r="F39" s="93"/>
      <c r="G39" s="92" t="s">
        <v>57</v>
      </c>
      <c r="H39" s="94"/>
      <c r="I39" s="97">
        <f>IF(AND(E15&gt;0,E16&gt;0,E17&gt;0),(E14*0.65*0.87)+(E14*0.25*1.02)+(E14*0.1*1.19),IF(AND(E15&gt;0,E16&gt;0),(E14*0.85*0.87)+(E14*0.15*1.02),IF(AND(E15&gt;0,E17&gt;0),(E14*0.85*0.87)+(E14*0.15*1.19),IF(AND(E16&gt;0,E17&gt;0),(E14*0.85*1.02)+(E14*0.15*1.19),(E14*(0.87+1.02+1.19))))))</f>
        <v>187.89999999999998</v>
      </c>
      <c r="J39" s="22"/>
      <c r="K39" s="120"/>
      <c r="L39" s="6"/>
    </row>
    <row r="40" spans="2:12" x14ac:dyDescent="0.2">
      <c r="B40" s="5"/>
      <c r="C40" s="96" t="s">
        <v>53</v>
      </c>
      <c r="E40" s="53">
        <v>7.0000000000000007E-2</v>
      </c>
      <c r="F40" s="94"/>
      <c r="G40" s="92" t="s">
        <v>7</v>
      </c>
      <c r="H40" s="13"/>
      <c r="I40" s="52">
        <v>250</v>
      </c>
      <c r="J40" s="14"/>
      <c r="K40" s="115"/>
      <c r="L40" s="6"/>
    </row>
    <row r="41" spans="2:12" x14ac:dyDescent="0.2">
      <c r="B41" s="5"/>
      <c r="C41" s="96" t="s">
        <v>54</v>
      </c>
      <c r="E41" s="90">
        <v>5</v>
      </c>
      <c r="F41" s="94"/>
      <c r="G41" s="92" t="s">
        <v>0</v>
      </c>
      <c r="H41" s="94"/>
      <c r="I41" s="52">
        <v>100</v>
      </c>
      <c r="J41" s="14"/>
      <c r="K41" s="115"/>
      <c r="L41" s="6"/>
    </row>
    <row r="42" spans="2:12" x14ac:dyDescent="0.2">
      <c r="B42" s="5"/>
      <c r="C42" s="96" t="s">
        <v>55</v>
      </c>
      <c r="E42" s="98">
        <f ca="1">'Loan calculator'!D8</f>
        <v>594.03595621048612</v>
      </c>
      <c r="F42" s="94"/>
      <c r="G42" s="92" t="s">
        <v>68</v>
      </c>
      <c r="H42" s="94"/>
      <c r="I42" s="97">
        <f>I32*0.12+I32</f>
        <v>10402.559999999998</v>
      </c>
      <c r="J42" s="14"/>
      <c r="K42" s="115"/>
      <c r="L42" s="6"/>
    </row>
    <row r="43" spans="2:12" x14ac:dyDescent="0.2">
      <c r="B43" s="5"/>
      <c r="C43" s="55" t="s">
        <v>31</v>
      </c>
      <c r="D43" s="94"/>
      <c r="E43" s="52">
        <v>1000</v>
      </c>
      <c r="F43" s="94"/>
      <c r="G43" s="92" t="s">
        <v>58</v>
      </c>
      <c r="H43" s="93"/>
      <c r="I43" s="53">
        <v>7.4999999999999997E-2</v>
      </c>
      <c r="J43" s="14"/>
      <c r="K43" s="115"/>
      <c r="L43" s="6"/>
    </row>
    <row r="44" spans="2:12" x14ac:dyDescent="0.2">
      <c r="B44" s="5"/>
      <c r="C44" s="55" t="s">
        <v>5</v>
      </c>
      <c r="D44" s="13"/>
      <c r="E44" s="52">
        <v>500</v>
      </c>
      <c r="F44" s="94"/>
      <c r="G44" s="92" t="s">
        <v>59</v>
      </c>
      <c r="I44" s="97">
        <f>I20*I43</f>
        <v>1722.1499999999996</v>
      </c>
      <c r="J44" s="14"/>
      <c r="K44" s="115"/>
      <c r="L44" s="6"/>
    </row>
    <row r="45" spans="2:12" ht="12.75" customHeight="1" x14ac:dyDescent="0.2">
      <c r="B45" s="5"/>
      <c r="C45" s="55" t="s">
        <v>56</v>
      </c>
      <c r="D45" s="94"/>
      <c r="E45" s="52">
        <v>100</v>
      </c>
      <c r="F45" s="94"/>
      <c r="G45" s="92" t="s">
        <v>60</v>
      </c>
      <c r="I45" s="97">
        <f ca="1">SUM(E42:E48)+SUM(I39:I42)+I44</f>
        <v>15236.645956210483</v>
      </c>
      <c r="J45" s="14"/>
      <c r="K45" s="115"/>
      <c r="L45" s="6"/>
    </row>
    <row r="46" spans="2:12" ht="12.75" customHeight="1" x14ac:dyDescent="0.2">
      <c r="B46" s="5"/>
      <c r="C46" s="55" t="s">
        <v>4</v>
      </c>
      <c r="D46" s="94"/>
      <c r="E46" s="52">
        <v>300</v>
      </c>
      <c r="F46" s="94"/>
      <c r="G46" s="92"/>
      <c r="H46" s="99"/>
      <c r="I46" s="100"/>
      <c r="J46" s="14"/>
      <c r="K46" s="115"/>
      <c r="L46" s="6"/>
    </row>
    <row r="47" spans="2:12" ht="12.75" customHeight="1" x14ac:dyDescent="0.2">
      <c r="B47" s="5"/>
      <c r="C47" s="55" t="s">
        <v>2</v>
      </c>
      <c r="D47" s="94"/>
      <c r="E47" s="52">
        <v>80</v>
      </c>
      <c r="F47" s="94"/>
      <c r="G47" s="92"/>
      <c r="H47" s="99"/>
      <c r="I47" s="100"/>
      <c r="J47" s="14"/>
      <c r="K47" s="115"/>
      <c r="L47" s="6"/>
    </row>
    <row r="48" spans="2:12" ht="13.5" customHeight="1" x14ac:dyDescent="0.2">
      <c r="B48" s="5"/>
      <c r="C48" s="55" t="s">
        <v>1</v>
      </c>
      <c r="D48" s="95"/>
      <c r="E48" s="52">
        <v>0</v>
      </c>
      <c r="F48" s="94"/>
      <c r="G48" s="99"/>
      <c r="H48" s="99"/>
      <c r="I48" s="99"/>
      <c r="J48" s="14"/>
      <c r="K48" s="115"/>
      <c r="L48" s="6"/>
    </row>
    <row r="49" spans="1:12" ht="13.5" customHeight="1" thickBot="1" x14ac:dyDescent="0.25">
      <c r="B49" s="5"/>
      <c r="C49" s="101"/>
      <c r="D49" s="102"/>
      <c r="E49" s="102"/>
      <c r="F49" s="23"/>
      <c r="G49" s="103"/>
      <c r="H49" s="103"/>
      <c r="I49" s="103"/>
      <c r="J49" s="15"/>
      <c r="K49" s="115"/>
      <c r="L49" s="6"/>
    </row>
    <row r="50" spans="1:12" ht="14.25" thickTop="1" thickBot="1" x14ac:dyDescent="0.25">
      <c r="B50" s="5"/>
      <c r="F50" s="94"/>
      <c r="G50" s="99"/>
      <c r="H50" s="99"/>
      <c r="I50" s="99"/>
      <c r="J50" s="13"/>
      <c r="K50" s="115"/>
      <c r="L50" s="6"/>
    </row>
    <row r="51" spans="1:12" ht="11.25" customHeight="1" thickTop="1" x14ac:dyDescent="0.35">
      <c r="B51" s="5"/>
      <c r="C51" s="143" t="s">
        <v>14</v>
      </c>
      <c r="D51" s="144"/>
      <c r="E51" s="144"/>
      <c r="F51" s="144"/>
      <c r="G51" s="144"/>
      <c r="H51" s="144"/>
      <c r="I51" s="144"/>
      <c r="J51" s="145"/>
      <c r="K51" s="116"/>
      <c r="L51" s="6"/>
    </row>
    <row r="52" spans="1:12" ht="14.1" customHeight="1" thickBot="1" x14ac:dyDescent="0.4">
      <c r="B52" s="5"/>
      <c r="C52" s="146"/>
      <c r="D52" s="147"/>
      <c r="E52" s="147"/>
      <c r="F52" s="147"/>
      <c r="G52" s="147"/>
      <c r="H52" s="147"/>
      <c r="I52" s="147"/>
      <c r="J52" s="148"/>
      <c r="K52" s="116"/>
      <c r="L52" s="6"/>
    </row>
    <row r="53" spans="1:12" ht="13.5" customHeight="1" thickTop="1" x14ac:dyDescent="0.2">
      <c r="B53" s="5"/>
      <c r="C53" s="104" t="s">
        <v>61</v>
      </c>
      <c r="D53" s="99"/>
      <c r="E53" s="121">
        <f>E14*I18</f>
        <v>21600</v>
      </c>
      <c r="F53" s="111"/>
      <c r="J53" s="24"/>
      <c r="K53" s="115"/>
      <c r="L53" s="6"/>
    </row>
    <row r="54" spans="1:12" ht="16.5" customHeight="1" x14ac:dyDescent="0.2">
      <c r="B54" s="5"/>
      <c r="C54" s="104" t="s">
        <v>62</v>
      </c>
      <c r="D54" s="111"/>
      <c r="E54" s="98">
        <f>(E15*0.4)+(E16*0.4)+(E17*0.2)+(E21*0.25)</f>
        <v>4.8000000000000007</v>
      </c>
      <c r="F54" s="94"/>
      <c r="G54" s="92" t="s">
        <v>64</v>
      </c>
      <c r="H54" s="99"/>
      <c r="I54" s="97">
        <f>I21</f>
        <v>96120</v>
      </c>
      <c r="J54" s="24"/>
      <c r="K54" s="115"/>
      <c r="L54" s="6"/>
    </row>
    <row r="55" spans="1:12" ht="16.5" customHeight="1" thickBot="1" x14ac:dyDescent="0.25">
      <c r="B55" s="5"/>
      <c r="C55" s="104" t="s">
        <v>63</v>
      </c>
      <c r="D55" s="94"/>
      <c r="E55" s="97">
        <v>22961.999999999996</v>
      </c>
      <c r="F55" s="94"/>
      <c r="G55" s="92" t="s">
        <v>65</v>
      </c>
      <c r="H55" s="99"/>
      <c r="I55" s="94">
        <f ca="1">I45*((I18/365)*12)+E56</f>
        <v>61309.529203421334</v>
      </c>
      <c r="J55" s="24"/>
      <c r="K55" s="115"/>
      <c r="L55" s="6"/>
    </row>
    <row r="56" spans="1:12" ht="16.5" customHeight="1" thickTop="1" thickBot="1" x14ac:dyDescent="0.3">
      <c r="B56" s="5"/>
      <c r="C56" s="104" t="s">
        <v>3</v>
      </c>
      <c r="E56" s="97">
        <v>7209</v>
      </c>
      <c r="G56" s="122" t="s">
        <v>66</v>
      </c>
      <c r="H56" s="123"/>
      <c r="I56" s="91">
        <f ca="1">I54-I55</f>
        <v>34810.470796578666</v>
      </c>
      <c r="J56" s="24"/>
      <c r="K56" s="115"/>
      <c r="L56" s="6"/>
    </row>
    <row r="57" spans="1:12" ht="14.25" thickTop="1" thickBot="1" x14ac:dyDescent="0.25">
      <c r="B57" s="5"/>
      <c r="C57" s="37"/>
      <c r="D57" s="26"/>
      <c r="E57" s="54"/>
      <c r="F57" s="26"/>
      <c r="G57" s="25"/>
      <c r="H57" s="25"/>
      <c r="I57" s="27"/>
      <c r="J57" s="16"/>
      <c r="K57" s="13"/>
      <c r="L57" s="6"/>
    </row>
    <row r="58" spans="1:12" ht="14.25" thickTop="1" thickBot="1" x14ac:dyDescent="0.25">
      <c r="B58" s="124"/>
      <c r="C58" s="125"/>
      <c r="D58" s="126"/>
      <c r="E58" s="126"/>
      <c r="F58" s="126"/>
      <c r="G58" s="127"/>
      <c r="H58" s="127"/>
      <c r="I58" s="128"/>
      <c r="J58" s="125"/>
      <c r="K58" s="125"/>
      <c r="L58" s="129"/>
    </row>
    <row r="59" spans="1:12" ht="2.25" customHeight="1" thickTop="1" x14ac:dyDescent="0.2">
      <c r="C59" s="13"/>
      <c r="D59" s="13"/>
      <c r="E59" s="13"/>
      <c r="F59" s="13"/>
      <c r="G59" s="13"/>
      <c r="H59" s="13"/>
      <c r="I59" s="13"/>
      <c r="J59" s="13"/>
      <c r="K59" s="13"/>
    </row>
    <row r="60" spans="1:12" ht="12.75" customHeight="1" x14ac:dyDescent="0.2">
      <c r="A60" s="136" t="s">
        <v>6</v>
      </c>
      <c r="B60" s="136"/>
      <c r="C60" s="136"/>
      <c r="D60" s="136"/>
      <c r="E60" s="136"/>
      <c r="F60" s="136"/>
      <c r="G60" s="136"/>
      <c r="H60" s="136"/>
      <c r="I60" s="136"/>
      <c r="J60" s="136"/>
      <c r="K60" s="136"/>
      <c r="L60" s="136"/>
    </row>
    <row r="61" spans="1:12" x14ac:dyDescent="0.2">
      <c r="D61" s="7"/>
      <c r="E61" s="8"/>
      <c r="F61" s="7"/>
    </row>
    <row r="64" spans="1:12" x14ac:dyDescent="0.2">
      <c r="G64" s="7"/>
      <c r="H64" s="7"/>
      <c r="I64" s="8"/>
    </row>
    <row r="66" spans="3:6" ht="25.5" x14ac:dyDescent="0.35">
      <c r="C66" s="28"/>
      <c r="D66" s="28"/>
      <c r="E66" s="28"/>
      <c r="F66" s="28"/>
    </row>
    <row r="67" spans="3:6" ht="25.5" x14ac:dyDescent="0.35">
      <c r="C67" s="28"/>
      <c r="D67" s="28"/>
      <c r="E67" s="28"/>
      <c r="F67" s="28"/>
    </row>
    <row r="68" spans="3:6" x14ac:dyDescent="0.2">
      <c r="C68" s="7"/>
      <c r="D68" s="7"/>
      <c r="E68" s="7"/>
      <c r="F68" s="7"/>
    </row>
    <row r="69" spans="3:6" x14ac:dyDescent="0.2">
      <c r="C69" s="7"/>
      <c r="D69" s="7"/>
      <c r="E69" s="8"/>
      <c r="F69" s="7"/>
    </row>
    <row r="70" spans="3:6" x14ac:dyDescent="0.2">
      <c r="C70" s="7"/>
      <c r="D70" s="7"/>
      <c r="E70" s="8"/>
      <c r="F70" s="7"/>
    </row>
    <row r="71" spans="3:6" x14ac:dyDescent="0.2">
      <c r="C71" s="7"/>
      <c r="D71" s="7"/>
      <c r="E71" s="8"/>
      <c r="F71" s="7"/>
    </row>
    <row r="72" spans="3:6" x14ac:dyDescent="0.2">
      <c r="C72" s="7"/>
      <c r="D72" s="7"/>
      <c r="E72" s="8"/>
      <c r="F72" s="7"/>
    </row>
    <row r="73" spans="3:6" x14ac:dyDescent="0.2">
      <c r="C73" s="7"/>
      <c r="D73" s="7"/>
      <c r="E73" s="8"/>
      <c r="F73" s="7"/>
    </row>
    <row r="74" spans="3:6" x14ac:dyDescent="0.2">
      <c r="C74" s="7"/>
      <c r="D74" s="7"/>
      <c r="E74" s="8"/>
      <c r="F74" s="7"/>
    </row>
    <row r="75" spans="3:6" ht="12.75" customHeight="1" x14ac:dyDescent="0.2">
      <c r="C75" s="7"/>
      <c r="D75" s="7"/>
      <c r="E75" s="8"/>
      <c r="F75" s="7"/>
    </row>
    <row r="76" spans="3:6" ht="12.75" customHeight="1" x14ac:dyDescent="0.2">
      <c r="C76" s="7"/>
      <c r="D76" s="7"/>
      <c r="E76" s="8"/>
      <c r="F76" s="7"/>
    </row>
    <row r="77" spans="3:6" x14ac:dyDescent="0.2">
      <c r="C77" s="7"/>
      <c r="D77" s="7"/>
      <c r="E77" s="8"/>
      <c r="F77" s="7"/>
    </row>
    <row r="78" spans="3:6" x14ac:dyDescent="0.2">
      <c r="C78" s="7"/>
      <c r="D78" s="7"/>
      <c r="E78" s="29"/>
      <c r="F78" s="7"/>
    </row>
    <row r="79" spans="3:6" x14ac:dyDescent="0.2">
      <c r="C79" s="7"/>
      <c r="D79" s="8"/>
      <c r="E79" s="8"/>
      <c r="F79" s="8"/>
    </row>
    <row r="80" spans="3:6" x14ac:dyDescent="0.2">
      <c r="C80" s="7"/>
      <c r="D80" s="7"/>
      <c r="E80" s="8"/>
      <c r="F80" s="7"/>
    </row>
    <row r="81" spans="3:9" x14ac:dyDescent="0.2">
      <c r="C81" s="7"/>
      <c r="D81" s="8"/>
      <c r="E81" s="8"/>
      <c r="F81" s="8"/>
    </row>
    <row r="82" spans="3:9" ht="25.5" x14ac:dyDescent="0.35">
      <c r="C82" s="7"/>
      <c r="D82" s="7"/>
      <c r="E82" s="30"/>
      <c r="F82" s="7"/>
      <c r="G82" s="31"/>
      <c r="H82" s="31"/>
      <c r="I82" s="31"/>
    </row>
    <row r="83" spans="3:9" ht="25.5" x14ac:dyDescent="0.35">
      <c r="C83" s="7"/>
      <c r="D83" s="7"/>
      <c r="E83" s="7"/>
      <c r="F83" s="7"/>
      <c r="G83" s="31"/>
      <c r="H83" s="31"/>
      <c r="I83" s="31"/>
    </row>
    <row r="84" spans="3:9" x14ac:dyDescent="0.2">
      <c r="C84" s="7"/>
      <c r="D84" s="32"/>
      <c r="E84" s="32"/>
      <c r="F84" s="32"/>
      <c r="G84" s="7"/>
      <c r="H84" s="7"/>
      <c r="I84" s="7"/>
    </row>
    <row r="85" spans="3:9" x14ac:dyDescent="0.2">
      <c r="C85" s="7"/>
      <c r="D85" s="33"/>
      <c r="E85" s="33"/>
      <c r="F85" s="33"/>
      <c r="G85" s="7"/>
      <c r="H85" s="7"/>
      <c r="I85" s="8"/>
    </row>
    <row r="86" spans="3:9" x14ac:dyDescent="0.2">
      <c r="C86" s="7"/>
      <c r="D86" s="7"/>
      <c r="E86" s="7"/>
      <c r="F86" s="7"/>
      <c r="G86" s="7"/>
      <c r="H86" s="7"/>
      <c r="I86" s="8"/>
    </row>
    <row r="87" spans="3:9" x14ac:dyDescent="0.2">
      <c r="C87" s="7"/>
      <c r="D87" s="7"/>
      <c r="E87" s="7"/>
      <c r="F87" s="7"/>
      <c r="G87" s="7"/>
      <c r="H87" s="7"/>
      <c r="I87" s="8"/>
    </row>
    <row r="88" spans="3:9" x14ac:dyDescent="0.2">
      <c r="C88" s="7"/>
      <c r="D88" s="8"/>
      <c r="E88" s="8"/>
      <c r="F88" s="8"/>
      <c r="G88" s="7"/>
      <c r="H88" s="7"/>
      <c r="I88" s="8"/>
    </row>
    <row r="89" spans="3:9" x14ac:dyDescent="0.2">
      <c r="C89" s="7"/>
      <c r="D89" s="7"/>
      <c r="E89" s="8"/>
      <c r="F89" s="7"/>
      <c r="G89" s="7"/>
      <c r="H89" s="7"/>
      <c r="I89" s="8"/>
    </row>
    <row r="90" spans="3:9" x14ac:dyDescent="0.2">
      <c r="C90" s="7"/>
      <c r="D90" s="7"/>
      <c r="E90" s="8"/>
      <c r="F90" s="7"/>
      <c r="G90" s="7"/>
      <c r="H90" s="7"/>
      <c r="I90" s="8"/>
    </row>
    <row r="91" spans="3:9" x14ac:dyDescent="0.2">
      <c r="C91" s="7"/>
      <c r="D91" s="7"/>
      <c r="E91" s="8"/>
      <c r="F91" s="7"/>
      <c r="G91" s="7"/>
      <c r="H91" s="7"/>
      <c r="I91" s="8"/>
    </row>
    <row r="92" spans="3:9" x14ac:dyDescent="0.2">
      <c r="C92" s="7"/>
      <c r="D92" s="7"/>
      <c r="E92" s="8"/>
      <c r="F92" s="7"/>
      <c r="G92" s="7"/>
      <c r="H92" s="7"/>
      <c r="I92" s="8"/>
    </row>
    <row r="93" spans="3:9" x14ac:dyDescent="0.2">
      <c r="C93" s="7"/>
      <c r="D93" s="7"/>
      <c r="E93" s="8"/>
      <c r="F93" s="7"/>
      <c r="G93" s="7"/>
      <c r="H93" s="7"/>
      <c r="I93" s="8"/>
    </row>
    <row r="94" spans="3:9" x14ac:dyDescent="0.2">
      <c r="C94" s="7"/>
      <c r="D94" s="7"/>
      <c r="E94" s="8"/>
      <c r="F94" s="7"/>
      <c r="G94" s="7"/>
      <c r="H94" s="7"/>
      <c r="I94" s="8"/>
    </row>
    <row r="95" spans="3:9" x14ac:dyDescent="0.2">
      <c r="C95" s="7"/>
      <c r="D95" s="8"/>
      <c r="E95" s="8"/>
      <c r="F95" s="8"/>
    </row>
    <row r="96" spans="3:9" x14ac:dyDescent="0.2">
      <c r="C96" s="7"/>
      <c r="D96" s="7"/>
      <c r="E96" s="8"/>
      <c r="F96" s="7"/>
    </row>
    <row r="97" spans="3:6" x14ac:dyDescent="0.2">
      <c r="C97" s="7"/>
      <c r="D97" s="7"/>
      <c r="E97" s="8"/>
      <c r="F97" s="7"/>
    </row>
    <row r="98" spans="3:6" x14ac:dyDescent="0.2">
      <c r="C98" s="7"/>
      <c r="D98" s="7"/>
      <c r="E98" s="8"/>
      <c r="F98" s="7"/>
    </row>
    <row r="99" spans="3:6" x14ac:dyDescent="0.2">
      <c r="C99" s="7"/>
      <c r="D99" s="7"/>
      <c r="E99" s="8"/>
      <c r="F99" s="7"/>
    </row>
    <row r="100" spans="3:6" x14ac:dyDescent="0.2">
      <c r="C100" s="7"/>
      <c r="D100" s="7"/>
      <c r="E100" s="7"/>
      <c r="F100" s="7"/>
    </row>
    <row r="101" spans="3:6" x14ac:dyDescent="0.2">
      <c r="C101" s="7"/>
      <c r="D101" s="7"/>
      <c r="E101" s="34"/>
      <c r="F101" s="7"/>
    </row>
    <row r="102" spans="3:6" x14ac:dyDescent="0.2">
      <c r="C102" s="7"/>
      <c r="D102" s="8"/>
      <c r="E102" s="8"/>
      <c r="F102" s="8"/>
    </row>
    <row r="103" spans="3:6" x14ac:dyDescent="0.2">
      <c r="C103" s="7"/>
      <c r="D103" s="7"/>
      <c r="E103" s="7"/>
      <c r="F103" s="7"/>
    </row>
    <row r="104" spans="3:6" x14ac:dyDescent="0.2">
      <c r="C104" s="7"/>
      <c r="D104" s="7"/>
      <c r="E104" s="7"/>
      <c r="F104" s="7"/>
    </row>
    <row r="105" spans="3:6" x14ac:dyDescent="0.2">
      <c r="C105" s="7"/>
      <c r="D105" s="7"/>
      <c r="E105" s="7"/>
      <c r="F105" s="7"/>
    </row>
    <row r="106" spans="3:6" x14ac:dyDescent="0.2">
      <c r="C106" s="7"/>
      <c r="D106" s="7"/>
      <c r="E106" s="7"/>
      <c r="F106" s="7"/>
    </row>
    <row r="107" spans="3:6" x14ac:dyDescent="0.2">
      <c r="C107" s="7"/>
      <c r="D107" s="8"/>
      <c r="E107" s="8"/>
      <c r="F107" s="8"/>
    </row>
    <row r="108" spans="3:6" x14ac:dyDescent="0.2">
      <c r="C108" s="7"/>
      <c r="D108" s="8"/>
      <c r="E108" s="8"/>
      <c r="F108" s="8"/>
    </row>
    <row r="109" spans="3:6" x14ac:dyDescent="0.2">
      <c r="C109" s="7"/>
      <c r="D109" s="8"/>
      <c r="E109" s="8"/>
      <c r="F109" s="8"/>
    </row>
    <row r="110" spans="3:6" x14ac:dyDescent="0.2">
      <c r="C110" s="7"/>
      <c r="D110" s="8"/>
      <c r="E110" s="8"/>
      <c r="F110" s="8"/>
    </row>
    <row r="111" spans="3:6" x14ac:dyDescent="0.2">
      <c r="C111" s="7"/>
      <c r="D111" s="8"/>
      <c r="E111" s="8"/>
      <c r="F111" s="8"/>
    </row>
  </sheetData>
  <mergeCells count="7">
    <mergeCell ref="C10:J10"/>
    <mergeCell ref="G29:H29"/>
    <mergeCell ref="C22:J22"/>
    <mergeCell ref="A60:L60"/>
    <mergeCell ref="C37:J38"/>
    <mergeCell ref="C51:J52"/>
    <mergeCell ref="C26:J27"/>
  </mergeCells>
  <phoneticPr fontId="2" type="noConversion"/>
  <pageMargins left="0.75" right="0.75" top="0.5" bottom="0.51" header="0.5" footer="0.5"/>
  <pageSetup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A53A3-029E-4447-A8F0-5393AA844B8D}">
  <sheetPr>
    <tabColor theme="4"/>
    <pageSetUpPr fitToPage="1"/>
  </sheetPr>
  <dimension ref="B1:K376"/>
  <sheetViews>
    <sheetView showGridLines="0" zoomScaleNormal="100" workbookViewId="0">
      <selection activeCell="D3" sqref="D3"/>
    </sheetView>
  </sheetViews>
  <sheetFormatPr defaultColWidth="10" defaultRowHeight="15" x14ac:dyDescent="0.25"/>
  <cols>
    <col min="1" max="1" width="3" style="59" customWidth="1"/>
    <col min="2" max="2" width="6.42578125" style="60" customWidth="1"/>
    <col min="3" max="3" width="20.28515625" style="60" customWidth="1"/>
    <col min="4" max="8" width="23.7109375" style="60" customWidth="1"/>
    <col min="9" max="9" width="3" style="59" customWidth="1"/>
    <col min="10" max="16384" width="10" style="59"/>
  </cols>
  <sheetData>
    <row r="1" spans="2:11" ht="90" customHeight="1" thickBot="1" x14ac:dyDescent="0.3">
      <c r="B1" s="89" t="s">
        <v>30</v>
      </c>
      <c r="C1" s="88"/>
      <c r="D1" s="88"/>
      <c r="E1" s="88"/>
      <c r="F1" s="88"/>
      <c r="G1" s="88"/>
      <c r="H1" s="88"/>
    </row>
    <row r="2" spans="2:11" ht="25.35" customHeight="1" thickTop="1" x14ac:dyDescent="0.25">
      <c r="B2" s="87"/>
      <c r="C2" s="86"/>
      <c r="D2" s="86"/>
      <c r="E2" s="86"/>
      <c r="F2" s="86"/>
      <c r="G2" s="86"/>
      <c r="H2" s="86"/>
    </row>
    <row r="3" spans="2:11" ht="20.100000000000001" customHeight="1" x14ac:dyDescent="0.25">
      <c r="B3" s="155" t="s">
        <v>29</v>
      </c>
      <c r="C3" s="156"/>
      <c r="D3" s="77">
        <f>'TS Profit &amp; Loss Calculator'!E39</f>
        <v>30000</v>
      </c>
      <c r="E3" s="78"/>
      <c r="F3" s="82"/>
    </row>
    <row r="4" spans="2:11" ht="20.100000000000001" customHeight="1" x14ac:dyDescent="0.25">
      <c r="B4" s="157" t="s">
        <v>28</v>
      </c>
      <c r="C4" s="158"/>
      <c r="D4" s="85">
        <f>'TS Profit &amp; Loss Calculator'!E40</f>
        <v>7.0000000000000007E-2</v>
      </c>
      <c r="E4" s="78"/>
      <c r="F4" s="84"/>
    </row>
    <row r="5" spans="2:11" ht="20.100000000000001" customHeight="1" x14ac:dyDescent="0.25">
      <c r="B5" s="157" t="s">
        <v>27</v>
      </c>
      <c r="C5" s="158"/>
      <c r="D5" s="79">
        <f>'TS Profit &amp; Loss Calculator'!E41</f>
        <v>5</v>
      </c>
      <c r="E5" s="78"/>
      <c r="F5" s="82"/>
    </row>
    <row r="6" spans="2:11" ht="20.100000000000001" customHeight="1" x14ac:dyDescent="0.25">
      <c r="B6" s="157" t="s">
        <v>26</v>
      </c>
      <c r="C6" s="158"/>
      <c r="D6" s="83">
        <f ca="1">TODAY()</f>
        <v>45037</v>
      </c>
      <c r="E6" s="78"/>
      <c r="F6" s="82"/>
    </row>
    <row r="7" spans="2:11" ht="20.100000000000001" customHeight="1" x14ac:dyDescent="0.25">
      <c r="B7" s="81"/>
      <c r="C7" s="81"/>
      <c r="D7" s="81"/>
      <c r="E7" s="80"/>
    </row>
    <row r="8" spans="2:11" ht="20.100000000000001" customHeight="1" x14ac:dyDescent="0.25">
      <c r="B8" s="157" t="s">
        <v>25</v>
      </c>
      <c r="C8" s="158"/>
      <c r="D8" s="77">
        <f ca="1">IFERROR(IF(Values_Entered,Monthly_Payment,""), "")</f>
        <v>594.03595621048612</v>
      </c>
    </row>
    <row r="9" spans="2:11" ht="20.100000000000001" customHeight="1" x14ac:dyDescent="0.25">
      <c r="B9" s="157" t="s">
        <v>24</v>
      </c>
      <c r="C9" s="158"/>
      <c r="D9" s="79">
        <f ca="1">IFERROR(IF(Values_Entered,Loan_Years*12,""), "")</f>
        <v>60</v>
      </c>
    </row>
    <row r="10" spans="2:11" ht="20.100000000000001" customHeight="1" x14ac:dyDescent="0.25">
      <c r="B10" s="157" t="s">
        <v>23</v>
      </c>
      <c r="C10" s="158"/>
      <c r="D10" s="77">
        <f ca="1">IFERROR(IF(Values_Entered,Total_Cost-Loan_Amount,""), "")</f>
        <v>5642.1573726291681</v>
      </c>
    </row>
    <row r="11" spans="2:11" ht="20.100000000000001" customHeight="1" x14ac:dyDescent="0.25">
      <c r="B11" s="157" t="s">
        <v>22</v>
      </c>
      <c r="C11" s="158"/>
      <c r="D11" s="77">
        <f ca="1">IFERROR(IF(Values_Entered,Monthly_Payment*Number_of_Payments,""), "")</f>
        <v>35642.157372629168</v>
      </c>
    </row>
    <row r="12" spans="2:11" ht="25.35" customHeight="1" x14ac:dyDescent="0.25">
      <c r="B12" s="76"/>
      <c r="C12" s="76"/>
      <c r="D12" s="76"/>
      <c r="E12" s="67"/>
    </row>
    <row r="13" spans="2:11" s="71" customFormat="1" ht="45" customHeight="1" x14ac:dyDescent="0.2">
      <c r="B13" s="75" t="s">
        <v>21</v>
      </c>
      <c r="C13" s="74" t="s">
        <v>20</v>
      </c>
      <c r="D13" s="73" t="s">
        <v>19</v>
      </c>
      <c r="E13" s="73" t="s">
        <v>18</v>
      </c>
      <c r="F13" s="73" t="s">
        <v>17</v>
      </c>
      <c r="G13" s="73" t="s">
        <v>16</v>
      </c>
      <c r="H13" s="73" t="s">
        <v>15</v>
      </c>
      <c r="K13" s="72"/>
    </row>
    <row r="14" spans="2:11" ht="28.35" customHeight="1" x14ac:dyDescent="0.25">
      <c r="B14" s="69">
        <f ca="1">IFERROR(IF(Loan_Not_Paid*Values_Entered,Payment_Number,""), "")</f>
        <v>1</v>
      </c>
      <c r="C14" s="68">
        <f ca="1">IFERROR(IF(Loan_Not_Paid*Values_Entered,Payment_Date,""), "")</f>
        <v>45067</v>
      </c>
      <c r="D14" s="67">
        <f ca="1">IFERROR(IF(Loan_Not_Paid*Values_Entered,Beginning_Balance,""), "")</f>
        <v>30000</v>
      </c>
      <c r="E14" s="67">
        <f ca="1">IFERROR(IF(Loan_Not_Paid*Values_Entered,Monthly_Payment,""), "")</f>
        <v>594.03595621048612</v>
      </c>
      <c r="F14" s="67">
        <f ca="1">IFERROR(IF(Loan_Not_Paid*Values_Entered,Principal,""), "")</f>
        <v>419.03595621048606</v>
      </c>
      <c r="G14" s="67">
        <f ca="1">IFERROR(IF(Loan_Not_Paid*Values_Entered,Interest,""), "")</f>
        <v>175</v>
      </c>
      <c r="H14" s="70">
        <f ca="1">IFERROR(IF(Loan_Not_Paid*Values_Entered,Ending_Balance,""), "")</f>
        <v>29580.96404378951</v>
      </c>
    </row>
    <row r="15" spans="2:11" ht="28.35" customHeight="1" x14ac:dyDescent="0.25">
      <c r="B15" s="69">
        <f ca="1">IFERROR(IF(Loan_Not_Paid*Values_Entered,Payment_Number,""), "")</f>
        <v>2</v>
      </c>
      <c r="C15" s="68">
        <f ca="1">IFERROR(IF(Loan_Not_Paid*Values_Entered,Payment_Date,""), "")</f>
        <v>45098</v>
      </c>
      <c r="D15" s="67">
        <f ca="1">IFERROR(IF(Loan_Not_Paid*Values_Entered,Beginning_Balance,""), "")</f>
        <v>29580.96404378951</v>
      </c>
      <c r="E15" s="67">
        <f ca="1">IFERROR(IF(Loan_Not_Paid*Values_Entered,Monthly_Payment,""), "")</f>
        <v>594.03595621048612</v>
      </c>
      <c r="F15" s="67">
        <f ca="1">IFERROR(IF(Loan_Not_Paid*Values_Entered,Principal,""), "")</f>
        <v>421.48033262171384</v>
      </c>
      <c r="G15" s="67">
        <f ca="1">IFERROR(IF(Loan_Not_Paid*Values_Entered,Interest,""), "")</f>
        <v>172.55562358877219</v>
      </c>
      <c r="H15" s="70">
        <f ca="1">IFERROR(IF(Loan_Not_Paid*Values_Entered,Ending_Balance,""), "")</f>
        <v>29159.483711167799</v>
      </c>
    </row>
    <row r="16" spans="2:11" ht="28.35" customHeight="1" x14ac:dyDescent="0.25">
      <c r="B16" s="69">
        <f ca="1">IFERROR(IF(Loan_Not_Paid*Values_Entered,Payment_Number,""), "")</f>
        <v>3</v>
      </c>
      <c r="C16" s="68">
        <f ca="1">IFERROR(IF(Loan_Not_Paid*Values_Entered,Payment_Date,""), "")</f>
        <v>45128</v>
      </c>
      <c r="D16" s="67">
        <f ca="1">IFERROR(IF(Loan_Not_Paid*Values_Entered,Beginning_Balance,""), "")</f>
        <v>29159.483711167799</v>
      </c>
      <c r="E16" s="67">
        <f ca="1">IFERROR(IF(Loan_Not_Paid*Values_Entered,Monthly_Payment,""), "")</f>
        <v>594.03595621048612</v>
      </c>
      <c r="F16" s="67">
        <f ca="1">IFERROR(IF(Loan_Not_Paid*Values_Entered,Principal,""), "")</f>
        <v>423.93896789534057</v>
      </c>
      <c r="G16" s="67">
        <f ca="1">IFERROR(IF(Loan_Not_Paid*Values_Entered,Interest,""), "")</f>
        <v>170.09698831514552</v>
      </c>
      <c r="H16" s="70">
        <f ca="1">IFERROR(IF(Loan_Not_Paid*Values_Entered,Ending_Balance,""), "")</f>
        <v>28735.54474327245</v>
      </c>
    </row>
    <row r="17" spans="2:8" ht="28.35" customHeight="1" x14ac:dyDescent="0.25">
      <c r="B17" s="69">
        <f ca="1">IFERROR(IF(Loan_Not_Paid*Values_Entered,Payment_Number,""), "")</f>
        <v>4</v>
      </c>
      <c r="C17" s="68">
        <f ca="1">IFERROR(IF(Loan_Not_Paid*Values_Entered,Payment_Date,""), "")</f>
        <v>45159</v>
      </c>
      <c r="D17" s="67">
        <f ca="1">IFERROR(IF(Loan_Not_Paid*Values_Entered,Beginning_Balance,""), "")</f>
        <v>28735.54474327245</v>
      </c>
      <c r="E17" s="67">
        <f ca="1">IFERROR(IF(Loan_Not_Paid*Values_Entered,Monthly_Payment,""), "")</f>
        <v>594.03595621048612</v>
      </c>
      <c r="F17" s="67">
        <f ca="1">IFERROR(IF(Loan_Not_Paid*Values_Entered,Principal,""), "")</f>
        <v>426.4119452080634</v>
      </c>
      <c r="G17" s="67">
        <f ca="1">IFERROR(IF(Loan_Not_Paid*Values_Entered,Interest,""), "")</f>
        <v>167.62401100242269</v>
      </c>
      <c r="H17" s="70">
        <f ca="1">IFERROR(IF(Loan_Not_Paid*Values_Entered,Ending_Balance,""), "")</f>
        <v>28309.132798064391</v>
      </c>
    </row>
    <row r="18" spans="2:8" ht="28.35" customHeight="1" x14ac:dyDescent="0.25">
      <c r="B18" s="69">
        <f ca="1">IFERROR(IF(Loan_Not_Paid*Values_Entered,Payment_Number,""), "")</f>
        <v>5</v>
      </c>
      <c r="C18" s="68">
        <f ca="1">IFERROR(IF(Loan_Not_Paid*Values_Entered,Payment_Date,""), "")</f>
        <v>45190</v>
      </c>
      <c r="D18" s="67">
        <f ca="1">IFERROR(IF(Loan_Not_Paid*Values_Entered,Beginning_Balance,""), "")</f>
        <v>28309.132798064391</v>
      </c>
      <c r="E18" s="67">
        <f ca="1">IFERROR(IF(Loan_Not_Paid*Values_Entered,Monthly_Payment,""), "")</f>
        <v>594.03595621048612</v>
      </c>
      <c r="F18" s="67">
        <f ca="1">IFERROR(IF(Loan_Not_Paid*Values_Entered,Principal,""), "")</f>
        <v>428.89934822177707</v>
      </c>
      <c r="G18" s="67">
        <f ca="1">IFERROR(IF(Loan_Not_Paid*Values_Entered,Interest,""), "")</f>
        <v>165.13660798870899</v>
      </c>
      <c r="H18" s="70">
        <f ca="1">IFERROR(IF(Loan_Not_Paid*Values_Entered,Ending_Balance,""), "")</f>
        <v>27880.23344984261</v>
      </c>
    </row>
    <row r="19" spans="2:8" ht="28.35" customHeight="1" x14ac:dyDescent="0.25">
      <c r="B19" s="69">
        <f ca="1">IFERROR(IF(Loan_Not_Paid*Values_Entered,Payment_Number,""), "")</f>
        <v>6</v>
      </c>
      <c r="C19" s="68">
        <f ca="1">IFERROR(IF(Loan_Not_Paid*Values_Entered,Payment_Date,""), "")</f>
        <v>45220</v>
      </c>
      <c r="D19" s="67">
        <f ca="1">IFERROR(IF(Loan_Not_Paid*Values_Entered,Beginning_Balance,""), "")</f>
        <v>27880.23344984261</v>
      </c>
      <c r="E19" s="67">
        <f ca="1">IFERROR(IF(Loan_Not_Paid*Values_Entered,Monthly_Payment,""), "")</f>
        <v>594.03595621048612</v>
      </c>
      <c r="F19" s="67">
        <f ca="1">IFERROR(IF(Loan_Not_Paid*Values_Entered,Principal,""), "")</f>
        <v>431.40126108640413</v>
      </c>
      <c r="G19" s="67">
        <f ca="1">IFERROR(IF(Loan_Not_Paid*Values_Entered,Interest,""), "")</f>
        <v>162.63469512408196</v>
      </c>
      <c r="H19" s="70">
        <f ca="1">IFERROR(IF(Loan_Not_Paid*Values_Entered,Ending_Balance,""), "")</f>
        <v>27448.832188756202</v>
      </c>
    </row>
    <row r="20" spans="2:8" ht="28.35" customHeight="1" x14ac:dyDescent="0.25">
      <c r="B20" s="69">
        <f ca="1">IFERROR(IF(Loan_Not_Paid*Values_Entered,Payment_Number,""), "")</f>
        <v>7</v>
      </c>
      <c r="C20" s="68">
        <f ca="1">IFERROR(IF(Loan_Not_Paid*Values_Entered,Payment_Date,""), "")</f>
        <v>45251</v>
      </c>
      <c r="D20" s="67">
        <f ca="1">IFERROR(IF(Loan_Not_Paid*Values_Entered,Beginning_Balance,""), "")</f>
        <v>27448.832188756202</v>
      </c>
      <c r="E20" s="67">
        <f ca="1">IFERROR(IF(Loan_Not_Paid*Values_Entered,Monthly_Payment,""), "")</f>
        <v>594.03595621048612</v>
      </c>
      <c r="F20" s="67">
        <f ca="1">IFERROR(IF(Loan_Not_Paid*Values_Entered,Principal,""), "")</f>
        <v>433.91776844274148</v>
      </c>
      <c r="G20" s="67">
        <f ca="1">IFERROR(IF(Loan_Not_Paid*Values_Entered,Interest,""), "")</f>
        <v>160.11818776774459</v>
      </c>
      <c r="H20" s="70">
        <f ca="1">IFERROR(IF(Loan_Not_Paid*Values_Entered,Ending_Balance,""), "")</f>
        <v>27014.914420313464</v>
      </c>
    </row>
    <row r="21" spans="2:8" ht="28.35" customHeight="1" x14ac:dyDescent="0.25">
      <c r="B21" s="69">
        <f ca="1">IFERROR(IF(Loan_Not_Paid*Values_Entered,Payment_Number,""), "")</f>
        <v>8</v>
      </c>
      <c r="C21" s="68">
        <f ca="1">IFERROR(IF(Loan_Not_Paid*Values_Entered,Payment_Date,""), "")</f>
        <v>45281</v>
      </c>
      <c r="D21" s="67">
        <f ca="1">IFERROR(IF(Loan_Not_Paid*Values_Entered,Beginning_Balance,""), "")</f>
        <v>27014.914420313464</v>
      </c>
      <c r="E21" s="67">
        <f ca="1">IFERROR(IF(Loan_Not_Paid*Values_Entered,Monthly_Payment,""), "")</f>
        <v>594.03595621048612</v>
      </c>
      <c r="F21" s="67">
        <f ca="1">IFERROR(IF(Loan_Not_Paid*Values_Entered,Principal,""), "")</f>
        <v>436.44895542532413</v>
      </c>
      <c r="G21" s="67">
        <f ca="1">IFERROR(IF(Loan_Not_Paid*Values_Entered,Interest,""), "")</f>
        <v>157.58700078516193</v>
      </c>
      <c r="H21" s="70">
        <f ca="1">IFERROR(IF(Loan_Not_Paid*Values_Entered,Ending_Balance,""), "")</f>
        <v>26578.465464888137</v>
      </c>
    </row>
    <row r="22" spans="2:8" ht="28.35" customHeight="1" x14ac:dyDescent="0.25">
      <c r="B22" s="69">
        <f ca="1">IFERROR(IF(Loan_Not_Paid*Values_Entered,Payment_Number,""), "")</f>
        <v>9</v>
      </c>
      <c r="C22" s="68">
        <f ca="1">IFERROR(IF(Loan_Not_Paid*Values_Entered,Payment_Date,""), "")</f>
        <v>45312</v>
      </c>
      <c r="D22" s="67">
        <f ca="1">IFERROR(IF(Loan_Not_Paid*Values_Entered,Beginning_Balance,""), "")</f>
        <v>26578.465464888137</v>
      </c>
      <c r="E22" s="67">
        <f ca="1">IFERROR(IF(Loan_Not_Paid*Values_Entered,Monthly_Payment,""), "")</f>
        <v>594.03595621048612</v>
      </c>
      <c r="F22" s="67">
        <f ca="1">IFERROR(IF(Loan_Not_Paid*Values_Entered,Principal,""), "")</f>
        <v>438.99490766530516</v>
      </c>
      <c r="G22" s="67">
        <f ca="1">IFERROR(IF(Loan_Not_Paid*Values_Entered,Interest,""), "")</f>
        <v>155.0410485451809</v>
      </c>
      <c r="H22" s="70">
        <f ca="1">IFERROR(IF(Loan_Not_Paid*Values_Entered,Ending_Balance,""), "")</f>
        <v>26139.470557222823</v>
      </c>
    </row>
    <row r="23" spans="2:8" ht="28.35" customHeight="1" x14ac:dyDescent="0.25">
      <c r="B23" s="69">
        <f ca="1">IFERROR(IF(Loan_Not_Paid*Values_Entered,Payment_Number,""), "")</f>
        <v>10</v>
      </c>
      <c r="C23" s="68">
        <f ca="1">IFERROR(IF(Loan_Not_Paid*Values_Entered,Payment_Date,""), "")</f>
        <v>45343</v>
      </c>
      <c r="D23" s="67">
        <f ca="1">IFERROR(IF(Loan_Not_Paid*Values_Entered,Beginning_Balance,""), "")</f>
        <v>26139.470557222823</v>
      </c>
      <c r="E23" s="67">
        <f ca="1">IFERROR(IF(Loan_Not_Paid*Values_Entered,Monthly_Payment,""), "")</f>
        <v>594.03595621048612</v>
      </c>
      <c r="F23" s="67">
        <f ca="1">IFERROR(IF(Loan_Not_Paid*Values_Entered,Principal,""), "")</f>
        <v>441.55571129335283</v>
      </c>
      <c r="G23" s="67">
        <f ca="1">IFERROR(IF(Loan_Not_Paid*Values_Entered,Interest,""), "")</f>
        <v>152.48024491713329</v>
      </c>
      <c r="H23" s="70">
        <f ca="1">IFERROR(IF(Loan_Not_Paid*Values_Entered,Ending_Balance,""), "")</f>
        <v>25697.914845929474</v>
      </c>
    </row>
    <row r="24" spans="2:8" ht="28.35" customHeight="1" x14ac:dyDescent="0.25">
      <c r="B24" s="69">
        <f ca="1">IFERROR(IF(Loan_Not_Paid*Values_Entered,Payment_Number,""), "")</f>
        <v>11</v>
      </c>
      <c r="C24" s="68">
        <f ca="1">IFERROR(IF(Loan_Not_Paid*Values_Entered,Payment_Date,""), "")</f>
        <v>45372</v>
      </c>
      <c r="D24" s="67">
        <f ca="1">IFERROR(IF(Loan_Not_Paid*Values_Entered,Beginning_Balance,""), "")</f>
        <v>25697.914845929474</v>
      </c>
      <c r="E24" s="67">
        <f ca="1">IFERROR(IF(Loan_Not_Paid*Values_Entered,Monthly_Payment,""), "")</f>
        <v>594.03595621048612</v>
      </c>
      <c r="F24" s="67">
        <f ca="1">IFERROR(IF(Loan_Not_Paid*Values_Entered,Principal,""), "")</f>
        <v>444.13145294256401</v>
      </c>
      <c r="G24" s="67">
        <f ca="1">IFERROR(IF(Loan_Not_Paid*Values_Entered,Interest,""), "")</f>
        <v>149.90450326792205</v>
      </c>
      <c r="H24" s="70">
        <f ca="1">IFERROR(IF(Loan_Not_Paid*Values_Entered,Ending_Balance,""), "")</f>
        <v>25253.783392986905</v>
      </c>
    </row>
    <row r="25" spans="2:8" ht="28.35" customHeight="1" x14ac:dyDescent="0.25">
      <c r="B25" s="69">
        <f ca="1">IFERROR(IF(Loan_Not_Paid*Values_Entered,Payment_Number,""), "")</f>
        <v>12</v>
      </c>
      <c r="C25" s="68">
        <f ca="1">IFERROR(IF(Loan_Not_Paid*Values_Entered,Payment_Date,""), "")</f>
        <v>45403</v>
      </c>
      <c r="D25" s="67">
        <f ca="1">IFERROR(IF(Loan_Not_Paid*Values_Entered,Beginning_Balance,""), "")</f>
        <v>25253.783392986905</v>
      </c>
      <c r="E25" s="67">
        <f ca="1">IFERROR(IF(Loan_Not_Paid*Values_Entered,Monthly_Payment,""), "")</f>
        <v>594.03595621048612</v>
      </c>
      <c r="F25" s="67">
        <f ca="1">IFERROR(IF(Loan_Not_Paid*Values_Entered,Principal,""), "")</f>
        <v>446.72221975139564</v>
      </c>
      <c r="G25" s="67">
        <f ca="1">IFERROR(IF(Loan_Not_Paid*Values_Entered,Interest,""), "")</f>
        <v>147.31373645909042</v>
      </c>
      <c r="H25" s="70">
        <f ca="1">IFERROR(IF(Loan_Not_Paid*Values_Entered,Ending_Balance,""), "")</f>
        <v>24807.061173235514</v>
      </c>
    </row>
    <row r="26" spans="2:8" ht="28.35" customHeight="1" x14ac:dyDescent="0.25">
      <c r="B26" s="69">
        <f ca="1">IFERROR(IF(Loan_Not_Paid*Values_Entered,Payment_Number,""), "")</f>
        <v>13</v>
      </c>
      <c r="C26" s="68">
        <f ca="1">IFERROR(IF(Loan_Not_Paid*Values_Entered,Payment_Date,""), "")</f>
        <v>45433</v>
      </c>
      <c r="D26" s="67">
        <f ca="1">IFERROR(IF(Loan_Not_Paid*Values_Entered,Beginning_Balance,""), "")</f>
        <v>24807.061173235514</v>
      </c>
      <c r="E26" s="67">
        <f ca="1">IFERROR(IF(Loan_Not_Paid*Values_Entered,Monthly_Payment,""), "")</f>
        <v>594.03595621048612</v>
      </c>
      <c r="F26" s="67">
        <f ca="1">IFERROR(IF(Loan_Not_Paid*Values_Entered,Principal,""), "")</f>
        <v>449.32809936661215</v>
      </c>
      <c r="G26" s="67">
        <f ca="1">IFERROR(IF(Loan_Not_Paid*Values_Entered,Interest,""), "")</f>
        <v>144.70785684387394</v>
      </c>
      <c r="H26" s="70">
        <f ca="1">IFERROR(IF(Loan_Not_Paid*Values_Entered,Ending_Balance,""), "")</f>
        <v>24357.733073868891</v>
      </c>
    </row>
    <row r="27" spans="2:8" ht="28.35" customHeight="1" x14ac:dyDescent="0.25">
      <c r="B27" s="69">
        <f ca="1">IFERROR(IF(Loan_Not_Paid*Values_Entered,Payment_Number,""), "")</f>
        <v>14</v>
      </c>
      <c r="C27" s="68">
        <f ca="1">IFERROR(IF(Loan_Not_Paid*Values_Entered,Payment_Date,""), "")</f>
        <v>45464</v>
      </c>
      <c r="D27" s="67">
        <f ca="1">IFERROR(IF(Loan_Not_Paid*Values_Entered,Beginning_Balance,""), "")</f>
        <v>24357.733073868891</v>
      </c>
      <c r="E27" s="67">
        <f ca="1">IFERROR(IF(Loan_Not_Paid*Values_Entered,Monthly_Payment,""), "")</f>
        <v>594.03595621048612</v>
      </c>
      <c r="F27" s="67">
        <f ca="1">IFERROR(IF(Loan_Not_Paid*Values_Entered,Principal,""), "")</f>
        <v>451.94917994625069</v>
      </c>
      <c r="G27" s="67">
        <f ca="1">IFERROR(IF(Loan_Not_Paid*Values_Entered,Interest,""), "")</f>
        <v>142.0867762642354</v>
      </c>
      <c r="H27" s="70">
        <f ca="1">IFERROR(IF(Loan_Not_Paid*Values_Entered,Ending_Balance,""), "")</f>
        <v>23905.783893922635</v>
      </c>
    </row>
    <row r="28" spans="2:8" ht="28.35" customHeight="1" x14ac:dyDescent="0.25">
      <c r="B28" s="69">
        <f ca="1">IFERROR(IF(Loan_Not_Paid*Values_Entered,Payment_Number,""), "")</f>
        <v>15</v>
      </c>
      <c r="C28" s="68">
        <f ca="1">IFERROR(IF(Loan_Not_Paid*Values_Entered,Payment_Date,""), "")</f>
        <v>45494</v>
      </c>
      <c r="D28" s="67">
        <f ca="1">IFERROR(IF(Loan_Not_Paid*Values_Entered,Beginning_Balance,""), "")</f>
        <v>23905.783893922635</v>
      </c>
      <c r="E28" s="67">
        <f ca="1">IFERROR(IF(Loan_Not_Paid*Values_Entered,Monthly_Payment,""), "")</f>
        <v>594.03595621048612</v>
      </c>
      <c r="F28" s="67">
        <f ca="1">IFERROR(IF(Loan_Not_Paid*Values_Entered,Principal,""), "")</f>
        <v>454.58555016260385</v>
      </c>
      <c r="G28" s="67">
        <f ca="1">IFERROR(IF(Loan_Not_Paid*Values_Entered,Interest,""), "")</f>
        <v>139.45040604788227</v>
      </c>
      <c r="H28" s="70">
        <f ca="1">IFERROR(IF(Loan_Not_Paid*Values_Entered,Ending_Balance,""), "")</f>
        <v>23451.19834376005</v>
      </c>
    </row>
    <row r="29" spans="2:8" ht="28.35" customHeight="1" x14ac:dyDescent="0.25">
      <c r="B29" s="69">
        <f ca="1">IFERROR(IF(Loan_Not_Paid*Values_Entered,Payment_Number,""), "")</f>
        <v>16</v>
      </c>
      <c r="C29" s="68">
        <f ca="1">IFERROR(IF(Loan_Not_Paid*Values_Entered,Payment_Date,""), "")</f>
        <v>45525</v>
      </c>
      <c r="D29" s="67">
        <f ca="1">IFERROR(IF(Loan_Not_Paid*Values_Entered,Beginning_Balance,""), "")</f>
        <v>23451.19834376005</v>
      </c>
      <c r="E29" s="67">
        <f ca="1">IFERROR(IF(Loan_Not_Paid*Values_Entered,Monthly_Payment,""), "")</f>
        <v>594.03595621048612</v>
      </c>
      <c r="F29" s="67">
        <f ca="1">IFERROR(IF(Loan_Not_Paid*Values_Entered,Principal,""), "")</f>
        <v>457.23729920521907</v>
      </c>
      <c r="G29" s="67">
        <f ca="1">IFERROR(IF(Loan_Not_Paid*Values_Entered,Interest,""), "")</f>
        <v>136.79865700526707</v>
      </c>
      <c r="H29" s="70">
        <f ca="1">IFERROR(IF(Loan_Not_Paid*Values_Entered,Ending_Balance,""), "")</f>
        <v>22993.961044554817</v>
      </c>
    </row>
    <row r="30" spans="2:8" ht="28.35" customHeight="1" x14ac:dyDescent="0.25">
      <c r="B30" s="69">
        <f ca="1">IFERROR(IF(Loan_Not_Paid*Values_Entered,Payment_Number,""), "")</f>
        <v>17</v>
      </c>
      <c r="C30" s="68">
        <f ca="1">IFERROR(IF(Loan_Not_Paid*Values_Entered,Payment_Date,""), "")</f>
        <v>45556</v>
      </c>
      <c r="D30" s="67">
        <f ca="1">IFERROR(IF(Loan_Not_Paid*Values_Entered,Beginning_Balance,""), "")</f>
        <v>22993.961044554817</v>
      </c>
      <c r="E30" s="67">
        <f ca="1">IFERROR(IF(Loan_Not_Paid*Values_Entered,Monthly_Payment,""), "")</f>
        <v>594.03595621048612</v>
      </c>
      <c r="F30" s="67">
        <f ca="1">IFERROR(IF(Loan_Not_Paid*Values_Entered,Principal,""), "")</f>
        <v>459.90451678391605</v>
      </c>
      <c r="G30" s="67">
        <f ca="1">IFERROR(IF(Loan_Not_Paid*Values_Entered,Interest,""), "")</f>
        <v>134.13143942656995</v>
      </c>
      <c r="H30" s="70">
        <f ca="1">IFERROR(IF(Loan_Not_Paid*Values_Entered,Ending_Balance,""), "")</f>
        <v>22534.056527770896</v>
      </c>
    </row>
    <row r="31" spans="2:8" ht="28.35" customHeight="1" x14ac:dyDescent="0.25">
      <c r="B31" s="69">
        <f ca="1">IFERROR(IF(Loan_Not_Paid*Values_Entered,Payment_Number,""), "")</f>
        <v>18</v>
      </c>
      <c r="C31" s="68">
        <f ca="1">IFERROR(IF(Loan_Not_Paid*Values_Entered,Payment_Date,""), "")</f>
        <v>45586</v>
      </c>
      <c r="D31" s="67">
        <f ca="1">IFERROR(IF(Loan_Not_Paid*Values_Entered,Beginning_Balance,""), "")</f>
        <v>22534.056527770896</v>
      </c>
      <c r="E31" s="67">
        <f ca="1">IFERROR(IF(Loan_Not_Paid*Values_Entered,Monthly_Payment,""), "")</f>
        <v>594.03595621048612</v>
      </c>
      <c r="F31" s="67">
        <f ca="1">IFERROR(IF(Loan_Not_Paid*Values_Entered,Principal,""), "")</f>
        <v>462.58729313182238</v>
      </c>
      <c r="G31" s="67">
        <f ca="1">IFERROR(IF(Loan_Not_Paid*Values_Entered,Interest,""), "")</f>
        <v>131.44866307866377</v>
      </c>
      <c r="H31" s="70">
        <f ca="1">IFERROR(IF(Loan_Not_Paid*Values_Entered,Ending_Balance,""), "")</f>
        <v>22071.46923463908</v>
      </c>
    </row>
    <row r="32" spans="2:8" ht="28.35" customHeight="1" x14ac:dyDescent="0.25">
      <c r="B32" s="69">
        <f ca="1">IFERROR(IF(Loan_Not_Paid*Values_Entered,Payment_Number,""), "")</f>
        <v>19</v>
      </c>
      <c r="C32" s="68">
        <f ca="1">IFERROR(IF(Loan_Not_Paid*Values_Entered,Payment_Date,""), "")</f>
        <v>45617</v>
      </c>
      <c r="D32" s="67">
        <f ca="1">IFERROR(IF(Loan_Not_Paid*Values_Entered,Beginning_Balance,""), "")</f>
        <v>22071.46923463908</v>
      </c>
      <c r="E32" s="67">
        <f ca="1">IFERROR(IF(Loan_Not_Paid*Values_Entered,Monthly_Payment,""), "")</f>
        <v>594.03595621048612</v>
      </c>
      <c r="F32" s="67">
        <f ca="1">IFERROR(IF(Loan_Not_Paid*Values_Entered,Principal,""), "")</f>
        <v>465.28571900842462</v>
      </c>
      <c r="G32" s="67">
        <f ca="1">IFERROR(IF(Loan_Not_Paid*Values_Entered,Interest,""), "")</f>
        <v>128.75023720206147</v>
      </c>
      <c r="H32" s="70">
        <f ca="1">IFERROR(IF(Loan_Not_Paid*Values_Entered,Ending_Balance,""), "")</f>
        <v>21606.183515630641</v>
      </c>
    </row>
    <row r="33" spans="2:8" ht="28.35" customHeight="1" x14ac:dyDescent="0.25">
      <c r="B33" s="69">
        <f ca="1">IFERROR(IF(Loan_Not_Paid*Values_Entered,Payment_Number,""), "")</f>
        <v>20</v>
      </c>
      <c r="C33" s="68">
        <f ca="1">IFERROR(IF(Loan_Not_Paid*Values_Entered,Payment_Date,""), "")</f>
        <v>45647</v>
      </c>
      <c r="D33" s="67">
        <f ca="1">IFERROR(IF(Loan_Not_Paid*Values_Entered,Beginning_Balance,""), "")</f>
        <v>21606.183515630641</v>
      </c>
      <c r="E33" s="67">
        <f ca="1">IFERROR(IF(Loan_Not_Paid*Values_Entered,Monthly_Payment,""), "")</f>
        <v>594.03595621048612</v>
      </c>
      <c r="F33" s="67">
        <f ca="1">IFERROR(IF(Loan_Not_Paid*Values_Entered,Principal,""), "")</f>
        <v>467.99988570264037</v>
      </c>
      <c r="G33" s="67">
        <f ca="1">IFERROR(IF(Loan_Not_Paid*Values_Entered,Interest,""), "")</f>
        <v>126.03607050784566</v>
      </c>
      <c r="H33" s="70">
        <f ca="1">IFERROR(IF(Loan_Not_Paid*Values_Entered,Ending_Balance,""), "")</f>
        <v>21138.183629928011</v>
      </c>
    </row>
    <row r="34" spans="2:8" ht="28.35" customHeight="1" x14ac:dyDescent="0.25">
      <c r="B34" s="69">
        <f ca="1">IFERROR(IF(Loan_Not_Paid*Values_Entered,Payment_Number,""), "")</f>
        <v>21</v>
      </c>
      <c r="C34" s="68">
        <f ca="1">IFERROR(IF(Loan_Not_Paid*Values_Entered,Payment_Date,""), "")</f>
        <v>45678</v>
      </c>
      <c r="D34" s="67">
        <f ca="1">IFERROR(IF(Loan_Not_Paid*Values_Entered,Beginning_Balance,""), "")</f>
        <v>21138.183629928011</v>
      </c>
      <c r="E34" s="67">
        <f ca="1">IFERROR(IF(Loan_Not_Paid*Values_Entered,Monthly_Payment,""), "")</f>
        <v>594.03595621048612</v>
      </c>
      <c r="F34" s="67">
        <f ca="1">IFERROR(IF(Loan_Not_Paid*Values_Entered,Principal,""), "")</f>
        <v>470.72988503590585</v>
      </c>
      <c r="G34" s="67">
        <f ca="1">IFERROR(IF(Loan_Not_Paid*Values_Entered,Interest,""), "")</f>
        <v>123.30607117458027</v>
      </c>
      <c r="H34" s="70">
        <f ca="1">IFERROR(IF(Loan_Not_Paid*Values_Entered,Ending_Balance,""), "")</f>
        <v>20667.453744892096</v>
      </c>
    </row>
    <row r="35" spans="2:8" ht="28.35" customHeight="1" x14ac:dyDescent="0.25">
      <c r="B35" s="69">
        <f ca="1">IFERROR(IF(Loan_Not_Paid*Values_Entered,Payment_Number,""), "")</f>
        <v>22</v>
      </c>
      <c r="C35" s="68">
        <f ca="1">IFERROR(IF(Loan_Not_Paid*Values_Entered,Payment_Date,""), "")</f>
        <v>45709</v>
      </c>
      <c r="D35" s="67">
        <f ca="1">IFERROR(IF(Loan_Not_Paid*Values_Entered,Beginning_Balance,""), "")</f>
        <v>20667.453744892096</v>
      </c>
      <c r="E35" s="67">
        <f ca="1">IFERROR(IF(Loan_Not_Paid*Values_Entered,Monthly_Payment,""), "")</f>
        <v>594.03595621048612</v>
      </c>
      <c r="F35" s="67">
        <f ca="1">IFERROR(IF(Loan_Not_Paid*Values_Entered,Principal,""), "")</f>
        <v>473.47580936528198</v>
      </c>
      <c r="G35" s="67">
        <f ca="1">IFERROR(IF(Loan_Not_Paid*Values_Entered,Interest,""), "")</f>
        <v>120.56014684520413</v>
      </c>
      <c r="H35" s="70">
        <f ca="1">IFERROR(IF(Loan_Not_Paid*Values_Entered,Ending_Balance,""), "")</f>
        <v>20193.977935526811</v>
      </c>
    </row>
    <row r="36" spans="2:8" ht="28.35" customHeight="1" x14ac:dyDescent="0.25">
      <c r="B36" s="69">
        <f ca="1">IFERROR(IF(Loan_Not_Paid*Values_Entered,Payment_Number,""), "")</f>
        <v>23</v>
      </c>
      <c r="C36" s="68">
        <f ca="1">IFERROR(IF(Loan_Not_Paid*Values_Entered,Payment_Date,""), "")</f>
        <v>45737</v>
      </c>
      <c r="D36" s="67">
        <f ca="1">IFERROR(IF(Loan_Not_Paid*Values_Entered,Beginning_Balance,""), "")</f>
        <v>20193.977935526811</v>
      </c>
      <c r="E36" s="67">
        <f ca="1">IFERROR(IF(Loan_Not_Paid*Values_Entered,Monthly_Payment,""), "")</f>
        <v>594.03595621048612</v>
      </c>
      <c r="F36" s="67">
        <f ca="1">IFERROR(IF(Loan_Not_Paid*Values_Entered,Principal,""), "")</f>
        <v>476.23775158657941</v>
      </c>
      <c r="G36" s="67">
        <f ca="1">IFERROR(IF(Loan_Not_Paid*Values_Entered,Interest,""), "")</f>
        <v>117.79820462390668</v>
      </c>
      <c r="H36" s="70">
        <f ca="1">IFERROR(IF(Loan_Not_Paid*Values_Entered,Ending_Balance,""), "")</f>
        <v>19717.740183940237</v>
      </c>
    </row>
    <row r="37" spans="2:8" ht="28.35" customHeight="1" x14ac:dyDescent="0.25">
      <c r="B37" s="69">
        <f ca="1">IFERROR(IF(Loan_Not_Paid*Values_Entered,Payment_Number,""), "")</f>
        <v>24</v>
      </c>
      <c r="C37" s="68">
        <f ca="1">IFERROR(IF(Loan_Not_Paid*Values_Entered,Payment_Date,""), "")</f>
        <v>45768</v>
      </c>
      <c r="D37" s="67">
        <f ca="1">IFERROR(IF(Loan_Not_Paid*Values_Entered,Beginning_Balance,""), "")</f>
        <v>19717.740183940237</v>
      </c>
      <c r="E37" s="67">
        <f ca="1">IFERROR(IF(Loan_Not_Paid*Values_Entered,Monthly_Payment,""), "")</f>
        <v>594.03595621048612</v>
      </c>
      <c r="F37" s="67">
        <f ca="1">IFERROR(IF(Loan_Not_Paid*Values_Entered,Principal,""), "")</f>
        <v>479.01580513750116</v>
      </c>
      <c r="G37" s="67">
        <f ca="1">IFERROR(IF(Loan_Not_Paid*Values_Entered,Interest,""), "")</f>
        <v>115.02015107298496</v>
      </c>
      <c r="H37" s="70">
        <f ca="1">IFERROR(IF(Loan_Not_Paid*Values_Entered,Ending_Balance,""), "")</f>
        <v>19238.724378802734</v>
      </c>
    </row>
    <row r="38" spans="2:8" ht="28.35" customHeight="1" x14ac:dyDescent="0.25">
      <c r="B38" s="69">
        <f ca="1">IFERROR(IF(Loan_Not_Paid*Values_Entered,Payment_Number,""), "")</f>
        <v>25</v>
      </c>
      <c r="C38" s="68">
        <f ca="1">IFERROR(IF(Loan_Not_Paid*Values_Entered,Payment_Date,""), "")</f>
        <v>45798</v>
      </c>
      <c r="D38" s="67">
        <f ca="1">IFERROR(IF(Loan_Not_Paid*Values_Entered,Beginning_Balance,""), "")</f>
        <v>19238.724378802734</v>
      </c>
      <c r="E38" s="67">
        <f ca="1">IFERROR(IF(Loan_Not_Paid*Values_Entered,Monthly_Payment,""), "")</f>
        <v>594.03595621048612</v>
      </c>
      <c r="F38" s="67">
        <f ca="1">IFERROR(IF(Loan_Not_Paid*Values_Entered,Principal,""), "")</f>
        <v>481.81006400080315</v>
      </c>
      <c r="G38" s="67">
        <f ca="1">IFERROR(IF(Loan_Not_Paid*Values_Entered,Interest,""), "")</f>
        <v>112.2258922096829</v>
      </c>
      <c r="H38" s="70">
        <f ca="1">IFERROR(IF(Loan_Not_Paid*Values_Entered,Ending_Balance,""), "")</f>
        <v>18756.914314801921</v>
      </c>
    </row>
    <row r="39" spans="2:8" ht="28.35" customHeight="1" x14ac:dyDescent="0.25">
      <c r="B39" s="69">
        <f ca="1">IFERROR(IF(Loan_Not_Paid*Values_Entered,Payment_Number,""), "")</f>
        <v>26</v>
      </c>
      <c r="C39" s="68">
        <f ca="1">IFERROR(IF(Loan_Not_Paid*Values_Entered,Payment_Date,""), "")</f>
        <v>45829</v>
      </c>
      <c r="D39" s="67">
        <f ca="1">IFERROR(IF(Loan_Not_Paid*Values_Entered,Beginning_Balance,""), "")</f>
        <v>18756.914314801921</v>
      </c>
      <c r="E39" s="67">
        <f ca="1">IFERROR(IF(Loan_Not_Paid*Values_Entered,Monthly_Payment,""), "")</f>
        <v>594.03595621048612</v>
      </c>
      <c r="F39" s="67">
        <f ca="1">IFERROR(IF(Loan_Not_Paid*Values_Entered,Principal,""), "")</f>
        <v>484.62062270747452</v>
      </c>
      <c r="G39" s="67">
        <f ca="1">IFERROR(IF(Loan_Not_Paid*Values_Entered,Interest,""), "")</f>
        <v>109.41533350301151</v>
      </c>
      <c r="H39" s="70">
        <f ca="1">IFERROR(IF(Loan_Not_Paid*Values_Entered,Ending_Balance,""), "")</f>
        <v>18272.293692094448</v>
      </c>
    </row>
    <row r="40" spans="2:8" ht="28.35" customHeight="1" x14ac:dyDescent="0.25">
      <c r="B40" s="69">
        <f ca="1">IFERROR(IF(Loan_Not_Paid*Values_Entered,Payment_Number,""), "")</f>
        <v>27</v>
      </c>
      <c r="C40" s="68">
        <f ca="1">IFERROR(IF(Loan_Not_Paid*Values_Entered,Payment_Date,""), "")</f>
        <v>45859</v>
      </c>
      <c r="D40" s="67">
        <f ca="1">IFERROR(IF(Loan_Not_Paid*Values_Entered,Beginning_Balance,""), "")</f>
        <v>18272.293692094448</v>
      </c>
      <c r="E40" s="67">
        <f ca="1">IFERROR(IF(Loan_Not_Paid*Values_Entered,Monthly_Payment,""), "")</f>
        <v>594.03595621048612</v>
      </c>
      <c r="F40" s="67">
        <f ca="1">IFERROR(IF(Loan_Not_Paid*Values_Entered,Principal,""), "")</f>
        <v>487.44757633993487</v>
      </c>
      <c r="G40" s="67">
        <f ca="1">IFERROR(IF(Loan_Not_Paid*Values_Entered,Interest,""), "")</f>
        <v>106.58837987055125</v>
      </c>
      <c r="H40" s="70">
        <f ca="1">IFERROR(IF(Loan_Not_Paid*Values_Entered,Ending_Balance,""), "")</f>
        <v>17784.846115754506</v>
      </c>
    </row>
    <row r="41" spans="2:8" ht="28.35" customHeight="1" x14ac:dyDescent="0.25">
      <c r="B41" s="69">
        <f ca="1">IFERROR(IF(Loan_Not_Paid*Values_Entered,Payment_Number,""), "")</f>
        <v>28</v>
      </c>
      <c r="C41" s="68">
        <f ca="1">IFERROR(IF(Loan_Not_Paid*Values_Entered,Payment_Date,""), "")</f>
        <v>45890</v>
      </c>
      <c r="D41" s="67">
        <f ca="1">IFERROR(IF(Loan_Not_Paid*Values_Entered,Beginning_Balance,""), "")</f>
        <v>17784.846115754506</v>
      </c>
      <c r="E41" s="67">
        <f ca="1">IFERROR(IF(Loan_Not_Paid*Values_Entered,Monthly_Payment,""), "")</f>
        <v>594.03595621048612</v>
      </c>
      <c r="F41" s="67">
        <f ca="1">IFERROR(IF(Loan_Not_Paid*Values_Entered,Principal,""), "")</f>
        <v>490.29102053525111</v>
      </c>
      <c r="G41" s="67">
        <f ca="1">IFERROR(IF(Loan_Not_Paid*Values_Entered,Interest,""), "")</f>
        <v>103.74493567523497</v>
      </c>
      <c r="H41" s="70">
        <f ca="1">IFERROR(IF(Loan_Not_Paid*Values_Entered,Ending_Balance,""), "")</f>
        <v>17294.555095219257</v>
      </c>
    </row>
    <row r="42" spans="2:8" ht="28.35" customHeight="1" x14ac:dyDescent="0.25">
      <c r="B42" s="69">
        <f ca="1">IFERROR(IF(Loan_Not_Paid*Values_Entered,Payment_Number,""), "")</f>
        <v>29</v>
      </c>
      <c r="C42" s="68">
        <f ca="1">IFERROR(IF(Loan_Not_Paid*Values_Entered,Payment_Date,""), "")</f>
        <v>45921</v>
      </c>
      <c r="D42" s="67">
        <f ca="1">IFERROR(IF(Loan_Not_Paid*Values_Entered,Beginning_Balance,""), "")</f>
        <v>17294.555095219257</v>
      </c>
      <c r="E42" s="67">
        <f ca="1">IFERROR(IF(Loan_Not_Paid*Values_Entered,Monthly_Payment,""), "")</f>
        <v>594.03595621048612</v>
      </c>
      <c r="F42" s="67">
        <f ca="1">IFERROR(IF(Loan_Not_Paid*Values_Entered,Principal,""), "")</f>
        <v>493.15105148837353</v>
      </c>
      <c r="G42" s="67">
        <f ca="1">IFERROR(IF(Loan_Not_Paid*Values_Entered,Interest,""), "")</f>
        <v>100.88490472211265</v>
      </c>
      <c r="H42" s="70">
        <f ca="1">IFERROR(IF(Loan_Not_Paid*Values_Entered,Ending_Balance,""), "")</f>
        <v>16801.404043730879</v>
      </c>
    </row>
    <row r="43" spans="2:8" ht="28.35" customHeight="1" x14ac:dyDescent="0.25">
      <c r="B43" s="69">
        <f ca="1">IFERROR(IF(Loan_Not_Paid*Values_Entered,Payment_Number,""), "")</f>
        <v>30</v>
      </c>
      <c r="C43" s="68">
        <f ca="1">IFERROR(IF(Loan_Not_Paid*Values_Entered,Payment_Date,""), "")</f>
        <v>45951</v>
      </c>
      <c r="D43" s="67">
        <f ca="1">IFERROR(IF(Loan_Not_Paid*Values_Entered,Beginning_Balance,""), "")</f>
        <v>16801.404043730879</v>
      </c>
      <c r="E43" s="67">
        <f ca="1">IFERROR(IF(Loan_Not_Paid*Values_Entered,Monthly_Payment,""), "")</f>
        <v>594.03595621048612</v>
      </c>
      <c r="F43" s="67">
        <f ca="1">IFERROR(IF(Loan_Not_Paid*Values_Entered,Principal,""), "")</f>
        <v>496.02776595538893</v>
      </c>
      <c r="G43" s="67">
        <f ca="1">IFERROR(IF(Loan_Not_Paid*Values_Entered,Interest,""), "")</f>
        <v>98.008190255097148</v>
      </c>
      <c r="H43" s="70">
        <f ca="1">IFERROR(IF(Loan_Not_Paid*Values_Entered,Ending_Balance,""), "")</f>
        <v>16305.376277775489</v>
      </c>
    </row>
    <row r="44" spans="2:8" ht="28.35" customHeight="1" x14ac:dyDescent="0.25">
      <c r="B44" s="69">
        <f ca="1">IFERROR(IF(Loan_Not_Paid*Values_Entered,Payment_Number,""), "")</f>
        <v>31</v>
      </c>
      <c r="C44" s="68">
        <f ca="1">IFERROR(IF(Loan_Not_Paid*Values_Entered,Payment_Date,""), "")</f>
        <v>45982</v>
      </c>
      <c r="D44" s="67">
        <f ca="1">IFERROR(IF(Loan_Not_Paid*Values_Entered,Beginning_Balance,""), "")</f>
        <v>16305.376277775489</v>
      </c>
      <c r="E44" s="67">
        <f ca="1">IFERROR(IF(Loan_Not_Paid*Values_Entered,Monthly_Payment,""), "")</f>
        <v>594.03595621048612</v>
      </c>
      <c r="F44" s="67">
        <f ca="1">IFERROR(IF(Loan_Not_Paid*Values_Entered,Principal,""), "")</f>
        <v>498.92126125679533</v>
      </c>
      <c r="G44" s="67">
        <f ca="1">IFERROR(IF(Loan_Not_Paid*Values_Entered,Interest,""), "")</f>
        <v>95.114694953690702</v>
      </c>
      <c r="H44" s="70">
        <f ca="1">IFERROR(IF(Loan_Not_Paid*Values_Entered,Ending_Balance,""), "")</f>
        <v>15806.45501651871</v>
      </c>
    </row>
    <row r="45" spans="2:8" ht="28.35" customHeight="1" x14ac:dyDescent="0.25">
      <c r="B45" s="69">
        <f ca="1">IFERROR(IF(Loan_Not_Paid*Values_Entered,Payment_Number,""), "")</f>
        <v>32</v>
      </c>
      <c r="C45" s="68">
        <f ca="1">IFERROR(IF(Loan_Not_Paid*Values_Entered,Payment_Date,""), "")</f>
        <v>46012</v>
      </c>
      <c r="D45" s="67">
        <f ca="1">IFERROR(IF(Loan_Not_Paid*Values_Entered,Beginning_Balance,""), "")</f>
        <v>15806.45501651871</v>
      </c>
      <c r="E45" s="67">
        <f ca="1">IFERROR(IF(Loan_Not_Paid*Values_Entered,Monthly_Payment,""), "")</f>
        <v>594.03595621048612</v>
      </c>
      <c r="F45" s="67">
        <f ca="1">IFERROR(IF(Loan_Not_Paid*Values_Entered,Principal,""), "")</f>
        <v>501.83163528079336</v>
      </c>
      <c r="G45" s="67">
        <f ca="1">IFERROR(IF(Loan_Not_Paid*Values_Entered,Interest,""), "")</f>
        <v>92.204320929692742</v>
      </c>
      <c r="H45" s="70">
        <f ca="1">IFERROR(IF(Loan_Not_Paid*Values_Entered,Ending_Balance,""), "")</f>
        <v>15304.623381237907</v>
      </c>
    </row>
    <row r="46" spans="2:8" ht="28.35" customHeight="1" x14ac:dyDescent="0.25">
      <c r="B46" s="69">
        <f ca="1">IFERROR(IF(Loan_Not_Paid*Values_Entered,Payment_Number,""), "")</f>
        <v>33</v>
      </c>
      <c r="C46" s="68">
        <f ca="1">IFERROR(IF(Loan_Not_Paid*Values_Entered,Payment_Date,""), "")</f>
        <v>46043</v>
      </c>
      <c r="D46" s="67">
        <f ca="1">IFERROR(IF(Loan_Not_Paid*Values_Entered,Beginning_Balance,""), "")</f>
        <v>15304.623381237907</v>
      </c>
      <c r="E46" s="67">
        <f ca="1">IFERROR(IF(Loan_Not_Paid*Values_Entered,Monthly_Payment,""), "")</f>
        <v>594.03595621048612</v>
      </c>
      <c r="F46" s="67">
        <f ca="1">IFERROR(IF(Loan_Not_Paid*Values_Entered,Principal,""), "")</f>
        <v>504.75898648659796</v>
      </c>
      <c r="G46" s="67">
        <f ca="1">IFERROR(IF(Loan_Not_Paid*Values_Entered,Interest,""), "")</f>
        <v>89.276969723888115</v>
      </c>
      <c r="H46" s="70">
        <f ca="1">IFERROR(IF(Loan_Not_Paid*Values_Entered,Ending_Balance,""), "")</f>
        <v>14799.864394751312</v>
      </c>
    </row>
    <row r="47" spans="2:8" ht="28.35" customHeight="1" x14ac:dyDescent="0.25">
      <c r="B47" s="69">
        <f ca="1">IFERROR(IF(Loan_Not_Paid*Values_Entered,Payment_Number,""), "")</f>
        <v>34</v>
      </c>
      <c r="C47" s="68">
        <f ca="1">IFERROR(IF(Loan_Not_Paid*Values_Entered,Payment_Date,""), "")</f>
        <v>46074</v>
      </c>
      <c r="D47" s="67">
        <f ca="1">IFERROR(IF(Loan_Not_Paid*Values_Entered,Beginning_Balance,""), "")</f>
        <v>14799.864394751312</v>
      </c>
      <c r="E47" s="67">
        <f ca="1">IFERROR(IF(Loan_Not_Paid*Values_Entered,Monthly_Payment,""), "")</f>
        <v>594.03595621048612</v>
      </c>
      <c r="F47" s="67">
        <f ca="1">IFERROR(IF(Loan_Not_Paid*Values_Entered,Principal,""), "")</f>
        <v>507.7034139077698</v>
      </c>
      <c r="G47" s="67">
        <f ca="1">IFERROR(IF(Loan_Not_Paid*Values_Entered,Interest,""), "")</f>
        <v>86.332542302716277</v>
      </c>
      <c r="H47" s="70">
        <f ca="1">IFERROR(IF(Loan_Not_Paid*Values_Entered,Ending_Balance,""), "")</f>
        <v>14292.160980843531</v>
      </c>
    </row>
    <row r="48" spans="2:8" ht="28.35" customHeight="1" x14ac:dyDescent="0.25">
      <c r="B48" s="69">
        <f ca="1">IFERROR(IF(Loan_Not_Paid*Values_Entered,Payment_Number,""), "")</f>
        <v>35</v>
      </c>
      <c r="C48" s="68">
        <f ca="1">IFERROR(IF(Loan_Not_Paid*Values_Entered,Payment_Date,""), "")</f>
        <v>46102</v>
      </c>
      <c r="D48" s="67">
        <f ca="1">IFERROR(IF(Loan_Not_Paid*Values_Entered,Beginning_Balance,""), "")</f>
        <v>14292.160980843531</v>
      </c>
      <c r="E48" s="67">
        <f ca="1">IFERROR(IF(Loan_Not_Paid*Values_Entered,Monthly_Payment,""), "")</f>
        <v>594.03595621048612</v>
      </c>
      <c r="F48" s="67">
        <f ca="1">IFERROR(IF(Loan_Not_Paid*Values_Entered,Principal,""), "")</f>
        <v>510.66501715556507</v>
      </c>
      <c r="G48" s="67">
        <f ca="1">IFERROR(IF(Loan_Not_Paid*Values_Entered,Interest,""), "")</f>
        <v>83.370939054920981</v>
      </c>
      <c r="H48" s="70">
        <f ca="1">IFERROR(IF(Loan_Not_Paid*Values_Entered,Ending_Balance,""), "")</f>
        <v>13781.495963687972</v>
      </c>
    </row>
    <row r="49" spans="2:8" ht="28.35" customHeight="1" x14ac:dyDescent="0.25">
      <c r="B49" s="69">
        <f ca="1">IFERROR(IF(Loan_Not_Paid*Values_Entered,Payment_Number,""), "")</f>
        <v>36</v>
      </c>
      <c r="C49" s="68">
        <f ca="1">IFERROR(IF(Loan_Not_Paid*Values_Entered,Payment_Date,""), "")</f>
        <v>46133</v>
      </c>
      <c r="D49" s="67">
        <f ca="1">IFERROR(IF(Loan_Not_Paid*Values_Entered,Beginning_Balance,""), "")</f>
        <v>13781.495963687972</v>
      </c>
      <c r="E49" s="67">
        <f ca="1">IFERROR(IF(Loan_Not_Paid*Values_Entered,Monthly_Payment,""), "")</f>
        <v>594.03595621048612</v>
      </c>
      <c r="F49" s="67">
        <f ca="1">IFERROR(IF(Loan_Not_Paid*Values_Entered,Principal,""), "")</f>
        <v>513.64389642230583</v>
      </c>
      <c r="G49" s="67">
        <f ca="1">IFERROR(IF(Loan_Not_Paid*Values_Entered,Interest,""), "")</f>
        <v>80.392059788180177</v>
      </c>
      <c r="H49" s="70">
        <f ca="1">IFERROR(IF(Loan_Not_Paid*Values_Entered,Ending_Balance,""), "")</f>
        <v>13267.852067265656</v>
      </c>
    </row>
    <row r="50" spans="2:8" ht="28.35" customHeight="1" x14ac:dyDescent="0.25">
      <c r="B50" s="69">
        <f ca="1">IFERROR(IF(Loan_Not_Paid*Values_Entered,Payment_Number,""), "")</f>
        <v>37</v>
      </c>
      <c r="C50" s="68">
        <f ca="1">IFERROR(IF(Loan_Not_Paid*Values_Entered,Payment_Date,""), "")</f>
        <v>46163</v>
      </c>
      <c r="D50" s="67">
        <f ca="1">IFERROR(IF(Loan_Not_Paid*Values_Entered,Beginning_Balance,""), "")</f>
        <v>13267.852067265656</v>
      </c>
      <c r="E50" s="67">
        <f ca="1">IFERROR(IF(Loan_Not_Paid*Values_Entered,Monthly_Payment,""), "")</f>
        <v>594.03595621048612</v>
      </c>
      <c r="F50" s="67">
        <f ca="1">IFERROR(IF(Loan_Not_Paid*Values_Entered,Principal,""), "")</f>
        <v>516.64015248476937</v>
      </c>
      <c r="G50" s="67">
        <f ca="1">IFERROR(IF(Loan_Not_Paid*Values_Entered,Interest,""), "")</f>
        <v>77.395803725716732</v>
      </c>
      <c r="H50" s="70">
        <f ca="1">IFERROR(IF(Loan_Not_Paid*Values_Entered,Ending_Balance,""), "")</f>
        <v>12751.211914780895</v>
      </c>
    </row>
    <row r="51" spans="2:8" ht="28.35" customHeight="1" x14ac:dyDescent="0.25">
      <c r="B51" s="69">
        <f ca="1">IFERROR(IF(Loan_Not_Paid*Values_Entered,Payment_Number,""), "")</f>
        <v>38</v>
      </c>
      <c r="C51" s="68">
        <f ca="1">IFERROR(IF(Loan_Not_Paid*Values_Entered,Payment_Date,""), "")</f>
        <v>46194</v>
      </c>
      <c r="D51" s="67">
        <f ca="1">IFERROR(IF(Loan_Not_Paid*Values_Entered,Beginning_Balance,""), "")</f>
        <v>12751.211914780895</v>
      </c>
      <c r="E51" s="67">
        <f ca="1">IFERROR(IF(Loan_Not_Paid*Values_Entered,Monthly_Payment,""), "")</f>
        <v>594.03595621048612</v>
      </c>
      <c r="F51" s="67">
        <f ca="1">IFERROR(IF(Loan_Not_Paid*Values_Entered,Principal,""), "")</f>
        <v>519.65388670759717</v>
      </c>
      <c r="G51" s="67">
        <f ca="1">IFERROR(IF(Loan_Not_Paid*Values_Entered,Interest,""), "")</f>
        <v>74.382069502888882</v>
      </c>
      <c r="H51" s="70">
        <f ca="1">IFERROR(IF(Loan_Not_Paid*Values_Entered,Ending_Balance,""), "")</f>
        <v>12231.558028073283</v>
      </c>
    </row>
    <row r="52" spans="2:8" ht="28.35" customHeight="1" x14ac:dyDescent="0.25">
      <c r="B52" s="69">
        <f ca="1">IFERROR(IF(Loan_Not_Paid*Values_Entered,Payment_Number,""), "")</f>
        <v>39</v>
      </c>
      <c r="C52" s="68">
        <f ca="1">IFERROR(IF(Loan_Not_Paid*Values_Entered,Payment_Date,""), "")</f>
        <v>46224</v>
      </c>
      <c r="D52" s="67">
        <f ca="1">IFERROR(IF(Loan_Not_Paid*Values_Entered,Beginning_Balance,""), "")</f>
        <v>12231.558028073283</v>
      </c>
      <c r="E52" s="67">
        <f ca="1">IFERROR(IF(Loan_Not_Paid*Values_Entered,Monthly_Payment,""), "")</f>
        <v>594.03595621048612</v>
      </c>
      <c r="F52" s="67">
        <f ca="1">IFERROR(IF(Loan_Not_Paid*Values_Entered,Principal,""), "")</f>
        <v>522.68520104672484</v>
      </c>
      <c r="G52" s="67">
        <f ca="1">IFERROR(IF(Loan_Not_Paid*Values_Entered,Interest,""), "")</f>
        <v>71.350755163761235</v>
      </c>
      <c r="H52" s="70">
        <f ca="1">IFERROR(IF(Loan_Not_Paid*Values_Entered,Ending_Balance,""), "")</f>
        <v>11708.872827026567</v>
      </c>
    </row>
    <row r="53" spans="2:8" ht="28.35" customHeight="1" x14ac:dyDescent="0.25">
      <c r="B53" s="69">
        <f ca="1">IFERROR(IF(Loan_Not_Paid*Values_Entered,Payment_Number,""), "")</f>
        <v>40</v>
      </c>
      <c r="C53" s="68">
        <f ca="1">IFERROR(IF(Loan_Not_Paid*Values_Entered,Payment_Date,""), "")</f>
        <v>46255</v>
      </c>
      <c r="D53" s="67">
        <f ca="1">IFERROR(IF(Loan_Not_Paid*Values_Entered,Beginning_Balance,""), "")</f>
        <v>11708.872827026567</v>
      </c>
      <c r="E53" s="67">
        <f ca="1">IFERROR(IF(Loan_Not_Paid*Values_Entered,Monthly_Payment,""), "")</f>
        <v>594.03595621048612</v>
      </c>
      <c r="F53" s="67">
        <f ca="1">IFERROR(IF(Loan_Not_Paid*Values_Entered,Principal,""), "")</f>
        <v>525.73419805283072</v>
      </c>
      <c r="G53" s="67">
        <f ca="1">IFERROR(IF(Loan_Not_Paid*Values_Entered,Interest,""), "")</f>
        <v>68.301758157655357</v>
      </c>
      <c r="H53" s="70">
        <f ca="1">IFERROR(IF(Loan_Not_Paid*Values_Entered,Ending_Balance,""), "")</f>
        <v>11183.138628973717</v>
      </c>
    </row>
    <row r="54" spans="2:8" ht="28.35" customHeight="1" x14ac:dyDescent="0.25">
      <c r="B54" s="69">
        <f ca="1">IFERROR(IF(Loan_Not_Paid*Values_Entered,Payment_Number,""), "")</f>
        <v>41</v>
      </c>
      <c r="C54" s="68">
        <f ca="1">IFERROR(IF(Loan_Not_Paid*Values_Entered,Payment_Date,""), "")</f>
        <v>46286</v>
      </c>
      <c r="D54" s="67">
        <f ca="1">IFERROR(IF(Loan_Not_Paid*Values_Entered,Beginning_Balance,""), "")</f>
        <v>11183.138628973717</v>
      </c>
      <c r="E54" s="67">
        <f ca="1">IFERROR(IF(Loan_Not_Paid*Values_Entered,Monthly_Payment,""), "")</f>
        <v>594.03595621048612</v>
      </c>
      <c r="F54" s="67">
        <f ca="1">IFERROR(IF(Loan_Not_Paid*Values_Entered,Principal,""), "")</f>
        <v>528.80098087480553</v>
      </c>
      <c r="G54" s="67">
        <f ca="1">IFERROR(IF(Loan_Not_Paid*Values_Entered,Interest,""), "")</f>
        <v>65.234975335680488</v>
      </c>
      <c r="H54" s="70">
        <f ca="1">IFERROR(IF(Loan_Not_Paid*Values_Entered,Ending_Balance,""), "")</f>
        <v>10654.337648098906</v>
      </c>
    </row>
    <row r="55" spans="2:8" ht="28.35" customHeight="1" x14ac:dyDescent="0.25">
      <c r="B55" s="69">
        <f ca="1">IFERROR(IF(Loan_Not_Paid*Values_Entered,Payment_Number,""), "")</f>
        <v>42</v>
      </c>
      <c r="C55" s="68">
        <f ca="1">IFERROR(IF(Loan_Not_Paid*Values_Entered,Payment_Date,""), "")</f>
        <v>46316</v>
      </c>
      <c r="D55" s="67">
        <f ca="1">IFERROR(IF(Loan_Not_Paid*Values_Entered,Beginning_Balance,""), "")</f>
        <v>10654.337648098906</v>
      </c>
      <c r="E55" s="67">
        <f ca="1">IFERROR(IF(Loan_Not_Paid*Values_Entered,Monthly_Payment,""), "")</f>
        <v>594.03595621048612</v>
      </c>
      <c r="F55" s="67">
        <f ca="1">IFERROR(IF(Loan_Not_Paid*Values_Entered,Principal,""), "")</f>
        <v>531.88565326324192</v>
      </c>
      <c r="G55" s="67">
        <f ca="1">IFERROR(IF(Loan_Not_Paid*Values_Entered,Interest,""), "")</f>
        <v>62.150302947244136</v>
      </c>
      <c r="H55" s="70">
        <f ca="1">IFERROR(IF(Loan_Not_Paid*Values_Entered,Ending_Balance,""), "")</f>
        <v>10122.451994835679</v>
      </c>
    </row>
    <row r="56" spans="2:8" ht="28.35" customHeight="1" x14ac:dyDescent="0.25">
      <c r="B56" s="69">
        <f ca="1">IFERROR(IF(Loan_Not_Paid*Values_Entered,Payment_Number,""), "")</f>
        <v>43</v>
      </c>
      <c r="C56" s="68">
        <f ca="1">IFERROR(IF(Loan_Not_Paid*Values_Entered,Payment_Date,""), "")</f>
        <v>46347</v>
      </c>
      <c r="D56" s="67">
        <f ca="1">IFERROR(IF(Loan_Not_Paid*Values_Entered,Beginning_Balance,""), "")</f>
        <v>10122.451994835679</v>
      </c>
      <c r="E56" s="67">
        <f ca="1">IFERROR(IF(Loan_Not_Paid*Values_Entered,Monthly_Payment,""), "")</f>
        <v>594.03595621048612</v>
      </c>
      <c r="F56" s="67">
        <f ca="1">IFERROR(IF(Loan_Not_Paid*Values_Entered,Principal,""), "")</f>
        <v>534.98831957394418</v>
      </c>
      <c r="G56" s="67">
        <f ca="1">IFERROR(IF(Loan_Not_Paid*Values_Entered,Interest,""), "")</f>
        <v>59.047636636541903</v>
      </c>
      <c r="H56" s="70">
        <f ca="1">IFERROR(IF(Loan_Not_Paid*Values_Entered,Ending_Balance,""), "")</f>
        <v>9587.4636752617262</v>
      </c>
    </row>
    <row r="57" spans="2:8" ht="28.35" customHeight="1" x14ac:dyDescent="0.25">
      <c r="B57" s="69">
        <f ca="1">IFERROR(IF(Loan_Not_Paid*Values_Entered,Payment_Number,""), "")</f>
        <v>44</v>
      </c>
      <c r="C57" s="68">
        <f ca="1">IFERROR(IF(Loan_Not_Paid*Values_Entered,Payment_Date,""), "")</f>
        <v>46377</v>
      </c>
      <c r="D57" s="67">
        <f ca="1">IFERROR(IF(Loan_Not_Paid*Values_Entered,Beginning_Balance,""), "")</f>
        <v>9587.4636752617262</v>
      </c>
      <c r="E57" s="67">
        <f ca="1">IFERROR(IF(Loan_Not_Paid*Values_Entered,Monthly_Payment,""), "")</f>
        <v>594.03595621048612</v>
      </c>
      <c r="F57" s="67">
        <f ca="1">IFERROR(IF(Loan_Not_Paid*Values_Entered,Principal,""), "")</f>
        <v>538.10908477145881</v>
      </c>
      <c r="G57" s="67">
        <f ca="1">IFERROR(IF(Loan_Not_Paid*Values_Entered,Interest,""), "")</f>
        <v>55.926871439027224</v>
      </c>
      <c r="H57" s="70">
        <f ca="1">IFERROR(IF(Loan_Not_Paid*Values_Entered,Ending_Balance,""), "")</f>
        <v>9049.3545904902712</v>
      </c>
    </row>
    <row r="58" spans="2:8" ht="28.35" customHeight="1" x14ac:dyDescent="0.25">
      <c r="B58" s="69">
        <f ca="1">IFERROR(IF(Loan_Not_Paid*Values_Entered,Payment_Number,""), "")</f>
        <v>45</v>
      </c>
      <c r="C58" s="68">
        <f ca="1">IFERROR(IF(Loan_Not_Paid*Values_Entered,Payment_Date,""), "")</f>
        <v>46408</v>
      </c>
      <c r="D58" s="67">
        <f ca="1">IFERROR(IF(Loan_Not_Paid*Values_Entered,Beginning_Balance,""), "")</f>
        <v>9049.3545904902712</v>
      </c>
      <c r="E58" s="67">
        <f ca="1">IFERROR(IF(Loan_Not_Paid*Values_Entered,Monthly_Payment,""), "")</f>
        <v>594.03595621048612</v>
      </c>
      <c r="F58" s="67">
        <f ca="1">IFERROR(IF(Loan_Not_Paid*Values_Entered,Principal,""), "")</f>
        <v>541.24805443262574</v>
      </c>
      <c r="G58" s="67">
        <f ca="1">IFERROR(IF(Loan_Not_Paid*Values_Entered,Interest,""), "")</f>
        <v>52.787901777860377</v>
      </c>
      <c r="H58" s="70">
        <f ca="1">IFERROR(IF(Loan_Not_Paid*Values_Entered,Ending_Balance,""), "")</f>
        <v>8508.1065360576213</v>
      </c>
    </row>
    <row r="59" spans="2:8" ht="28.35" customHeight="1" x14ac:dyDescent="0.25">
      <c r="B59" s="69">
        <f ca="1">IFERROR(IF(Loan_Not_Paid*Values_Entered,Payment_Number,""), "")</f>
        <v>46</v>
      </c>
      <c r="C59" s="68">
        <f ca="1">IFERROR(IF(Loan_Not_Paid*Values_Entered,Payment_Date,""), "")</f>
        <v>46439</v>
      </c>
      <c r="D59" s="67">
        <f ca="1">IFERROR(IF(Loan_Not_Paid*Values_Entered,Beginning_Balance,""), "")</f>
        <v>8508.1065360576213</v>
      </c>
      <c r="E59" s="67">
        <f ca="1">IFERROR(IF(Loan_Not_Paid*Values_Entered,Monthly_Payment,""), "")</f>
        <v>594.03595621048612</v>
      </c>
      <c r="F59" s="67">
        <f ca="1">IFERROR(IF(Loan_Not_Paid*Values_Entered,Principal,""), "")</f>
        <v>544.40533475014934</v>
      </c>
      <c r="G59" s="67">
        <f ca="1">IFERROR(IF(Loan_Not_Paid*Values_Entered,Interest,""), "")</f>
        <v>49.630621460336734</v>
      </c>
      <c r="H59" s="70">
        <f ca="1">IFERROR(IF(Loan_Not_Paid*Values_Entered,Ending_Balance,""), "")</f>
        <v>7963.7012013074745</v>
      </c>
    </row>
    <row r="60" spans="2:8" ht="28.35" customHeight="1" x14ac:dyDescent="0.25">
      <c r="B60" s="69">
        <f ca="1">IFERROR(IF(Loan_Not_Paid*Values_Entered,Payment_Number,""), "")</f>
        <v>47</v>
      </c>
      <c r="C60" s="68">
        <f ca="1">IFERROR(IF(Loan_Not_Paid*Values_Entered,Payment_Date,""), "")</f>
        <v>46467</v>
      </c>
      <c r="D60" s="67">
        <f ca="1">IFERROR(IF(Loan_Not_Paid*Values_Entered,Beginning_Balance,""), "")</f>
        <v>7963.7012013074745</v>
      </c>
      <c r="E60" s="67">
        <f ca="1">IFERROR(IF(Loan_Not_Paid*Values_Entered,Monthly_Payment,""), "")</f>
        <v>594.03595621048612</v>
      </c>
      <c r="F60" s="67">
        <f ca="1">IFERROR(IF(Loan_Not_Paid*Values_Entered,Principal,""), "")</f>
        <v>547.58103253619186</v>
      </c>
      <c r="G60" s="67">
        <f ca="1">IFERROR(IF(Loan_Not_Paid*Values_Entered,Interest,""), "")</f>
        <v>46.454923674294186</v>
      </c>
      <c r="H60" s="70">
        <f ca="1">IFERROR(IF(Loan_Not_Paid*Values_Entered,Ending_Balance,""), "")</f>
        <v>7416.1201687713001</v>
      </c>
    </row>
    <row r="61" spans="2:8" ht="28.35" customHeight="1" x14ac:dyDescent="0.25">
      <c r="B61" s="69">
        <f ca="1">IFERROR(IF(Loan_Not_Paid*Values_Entered,Payment_Number,""), "")</f>
        <v>48</v>
      </c>
      <c r="C61" s="68">
        <f ca="1">IFERROR(IF(Loan_Not_Paid*Values_Entered,Payment_Date,""), "")</f>
        <v>46498</v>
      </c>
      <c r="D61" s="67">
        <f ca="1">IFERROR(IF(Loan_Not_Paid*Values_Entered,Beginning_Balance,""), "")</f>
        <v>7416.1201687713001</v>
      </c>
      <c r="E61" s="67">
        <f ca="1">IFERROR(IF(Loan_Not_Paid*Values_Entered,Monthly_Payment,""), "")</f>
        <v>594.03595621048612</v>
      </c>
      <c r="F61" s="67">
        <f ca="1">IFERROR(IF(Loan_Not_Paid*Values_Entered,Principal,""), "")</f>
        <v>550.77525522598626</v>
      </c>
      <c r="G61" s="67">
        <f ca="1">IFERROR(IF(Loan_Not_Paid*Values_Entered,Interest,""), "")</f>
        <v>43.260700984499735</v>
      </c>
      <c r="H61" s="70">
        <f ca="1">IFERROR(IF(Loan_Not_Paid*Values_Entered,Ending_Balance,""), "")</f>
        <v>6865.344913545312</v>
      </c>
    </row>
    <row r="62" spans="2:8" ht="28.35" customHeight="1" x14ac:dyDescent="0.25">
      <c r="B62" s="69">
        <f ca="1">IFERROR(IF(Loan_Not_Paid*Values_Entered,Payment_Number,""), "")</f>
        <v>49</v>
      </c>
      <c r="C62" s="68">
        <f ca="1">IFERROR(IF(Loan_Not_Paid*Values_Entered,Payment_Date,""), "")</f>
        <v>46528</v>
      </c>
      <c r="D62" s="67">
        <f ca="1">IFERROR(IF(Loan_Not_Paid*Values_Entered,Beginning_Balance,""), "")</f>
        <v>6865.344913545312</v>
      </c>
      <c r="E62" s="67">
        <f ca="1">IFERROR(IF(Loan_Not_Paid*Values_Entered,Monthly_Payment,""), "")</f>
        <v>594.03595621048612</v>
      </c>
      <c r="F62" s="67">
        <f ca="1">IFERROR(IF(Loan_Not_Paid*Values_Entered,Principal,""), "")</f>
        <v>553.98811088147124</v>
      </c>
      <c r="G62" s="67">
        <f ca="1">IFERROR(IF(Loan_Not_Paid*Values_Entered,Interest,""), "")</f>
        <v>40.047845329014812</v>
      </c>
      <c r="H62" s="70">
        <f ca="1">IFERROR(IF(Loan_Not_Paid*Values_Entered,Ending_Balance,""), "")</f>
        <v>6311.3568026638168</v>
      </c>
    </row>
    <row r="63" spans="2:8" ht="28.35" customHeight="1" x14ac:dyDescent="0.25">
      <c r="B63" s="69">
        <f ca="1">IFERROR(IF(Loan_Not_Paid*Values_Entered,Payment_Number,""), "")</f>
        <v>50</v>
      </c>
      <c r="C63" s="68">
        <f ca="1">IFERROR(IF(Loan_Not_Paid*Values_Entered,Payment_Date,""), "")</f>
        <v>46559</v>
      </c>
      <c r="D63" s="67">
        <f ca="1">IFERROR(IF(Loan_Not_Paid*Values_Entered,Beginning_Balance,""), "")</f>
        <v>6311.3568026638168</v>
      </c>
      <c r="E63" s="67">
        <f ca="1">IFERROR(IF(Loan_Not_Paid*Values_Entered,Monthly_Payment,""), "")</f>
        <v>594.03595621048612</v>
      </c>
      <c r="F63" s="67">
        <f ca="1">IFERROR(IF(Loan_Not_Paid*Values_Entered,Principal,""), "")</f>
        <v>557.21970819494652</v>
      </c>
      <c r="G63" s="67">
        <f ca="1">IFERROR(IF(Loan_Not_Paid*Values_Entered,Interest,""), "")</f>
        <v>36.816248015539564</v>
      </c>
      <c r="H63" s="70">
        <f ca="1">IFERROR(IF(Loan_Not_Paid*Values_Entered,Ending_Balance,""), "")</f>
        <v>5754.1370944688751</v>
      </c>
    </row>
    <row r="64" spans="2:8" ht="28.35" customHeight="1" x14ac:dyDescent="0.25">
      <c r="B64" s="69">
        <f ca="1">IFERROR(IF(Loan_Not_Paid*Values_Entered,Payment_Number,""), "")</f>
        <v>51</v>
      </c>
      <c r="C64" s="68">
        <f ca="1">IFERROR(IF(Loan_Not_Paid*Values_Entered,Payment_Date,""), "")</f>
        <v>46589</v>
      </c>
      <c r="D64" s="67">
        <f ca="1">IFERROR(IF(Loan_Not_Paid*Values_Entered,Beginning_Balance,""), "")</f>
        <v>5754.1370944688751</v>
      </c>
      <c r="E64" s="67">
        <f ca="1">IFERROR(IF(Loan_Not_Paid*Values_Entered,Monthly_Payment,""), "")</f>
        <v>594.03595621048612</v>
      </c>
      <c r="F64" s="67">
        <f ca="1">IFERROR(IF(Loan_Not_Paid*Values_Entered,Principal,""), "")</f>
        <v>560.47015649275033</v>
      </c>
      <c r="G64" s="67">
        <f ca="1">IFERROR(IF(Loan_Not_Paid*Values_Entered,Interest,""), "")</f>
        <v>33.565799717735707</v>
      </c>
      <c r="H64" s="70">
        <f ca="1">IFERROR(IF(Loan_Not_Paid*Values_Entered,Ending_Balance,""), "")</f>
        <v>5193.6669379761224</v>
      </c>
    </row>
    <row r="65" spans="2:8" ht="28.35" customHeight="1" x14ac:dyDescent="0.25">
      <c r="B65" s="69">
        <f ca="1">IFERROR(IF(Loan_Not_Paid*Values_Entered,Payment_Number,""), "")</f>
        <v>52</v>
      </c>
      <c r="C65" s="68">
        <f ca="1">IFERROR(IF(Loan_Not_Paid*Values_Entered,Payment_Date,""), "")</f>
        <v>46620</v>
      </c>
      <c r="D65" s="67">
        <f ca="1">IFERROR(IF(Loan_Not_Paid*Values_Entered,Beginning_Balance,""), "")</f>
        <v>5193.6669379761224</v>
      </c>
      <c r="E65" s="67">
        <f ca="1">IFERROR(IF(Loan_Not_Paid*Values_Entered,Monthly_Payment,""), "")</f>
        <v>594.03595621048612</v>
      </c>
      <c r="F65" s="67">
        <f ca="1">IFERROR(IF(Loan_Not_Paid*Values_Entered,Principal,""), "")</f>
        <v>563.73956573895805</v>
      </c>
      <c r="G65" s="67">
        <f ca="1">IFERROR(IF(Loan_Not_Paid*Values_Entered,Interest,""), "")</f>
        <v>30.296390471528003</v>
      </c>
      <c r="H65" s="70">
        <f ca="1">IFERROR(IF(Loan_Not_Paid*Values_Entered,Ending_Balance,""), "")</f>
        <v>4629.9273722371727</v>
      </c>
    </row>
    <row r="66" spans="2:8" ht="28.35" customHeight="1" x14ac:dyDescent="0.25">
      <c r="B66" s="69">
        <f ca="1">IFERROR(IF(Loan_Not_Paid*Values_Entered,Payment_Number,""), "")</f>
        <v>53</v>
      </c>
      <c r="C66" s="68">
        <f ca="1">IFERROR(IF(Loan_Not_Paid*Values_Entered,Payment_Date,""), "")</f>
        <v>46651</v>
      </c>
      <c r="D66" s="67">
        <f ca="1">IFERROR(IF(Loan_Not_Paid*Values_Entered,Beginning_Balance,""), "")</f>
        <v>4629.9273722371727</v>
      </c>
      <c r="E66" s="67">
        <f ca="1">IFERROR(IF(Loan_Not_Paid*Values_Entered,Monthly_Payment,""), "")</f>
        <v>594.03595621048612</v>
      </c>
      <c r="F66" s="67">
        <f ca="1">IFERROR(IF(Loan_Not_Paid*Values_Entered,Principal,""), "")</f>
        <v>567.02804653910198</v>
      </c>
      <c r="G66" s="67">
        <f ca="1">IFERROR(IF(Loan_Not_Paid*Values_Entered,Interest,""), "")</f>
        <v>27.00790967138407</v>
      </c>
      <c r="H66" s="70">
        <f ca="1">IFERROR(IF(Loan_Not_Paid*Values_Entered,Ending_Balance,""), "")</f>
        <v>4062.8993256980611</v>
      </c>
    </row>
    <row r="67" spans="2:8" ht="28.35" customHeight="1" x14ac:dyDescent="0.25">
      <c r="B67" s="69">
        <f ca="1">IFERROR(IF(Loan_Not_Paid*Values_Entered,Payment_Number,""), "")</f>
        <v>54</v>
      </c>
      <c r="C67" s="68">
        <f ca="1">IFERROR(IF(Loan_Not_Paid*Values_Entered,Payment_Date,""), "")</f>
        <v>46681</v>
      </c>
      <c r="D67" s="67">
        <f ca="1">IFERROR(IF(Loan_Not_Paid*Values_Entered,Beginning_Balance,""), "")</f>
        <v>4062.8993256980611</v>
      </c>
      <c r="E67" s="67">
        <f ca="1">IFERROR(IF(Loan_Not_Paid*Values_Entered,Monthly_Payment,""), "")</f>
        <v>594.03595621048612</v>
      </c>
      <c r="F67" s="67">
        <f ca="1">IFERROR(IF(Loan_Not_Paid*Values_Entered,Principal,""), "")</f>
        <v>570.3357101439135</v>
      </c>
      <c r="G67" s="67">
        <f ca="1">IFERROR(IF(Loan_Not_Paid*Values_Entered,Interest,""), "")</f>
        <v>23.700246066572642</v>
      </c>
      <c r="H67" s="70">
        <f ca="1">IFERROR(IF(Loan_Not_Paid*Values_Entered,Ending_Balance,""), "")</f>
        <v>3492.5636155541288</v>
      </c>
    </row>
    <row r="68" spans="2:8" ht="28.35" customHeight="1" x14ac:dyDescent="0.25">
      <c r="B68" s="69">
        <f ca="1">IFERROR(IF(Loan_Not_Paid*Values_Entered,Payment_Number,""), "")</f>
        <v>55</v>
      </c>
      <c r="C68" s="68">
        <f ca="1">IFERROR(IF(Loan_Not_Paid*Values_Entered,Payment_Date,""), "")</f>
        <v>46712</v>
      </c>
      <c r="D68" s="67">
        <f ca="1">IFERROR(IF(Loan_Not_Paid*Values_Entered,Beginning_Balance,""), "")</f>
        <v>3492.5636155541288</v>
      </c>
      <c r="E68" s="67">
        <f ca="1">IFERROR(IF(Loan_Not_Paid*Values_Entered,Monthly_Payment,""), "")</f>
        <v>594.03595621048612</v>
      </c>
      <c r="F68" s="67">
        <f ca="1">IFERROR(IF(Loan_Not_Paid*Values_Entered,Principal,""), "")</f>
        <v>573.66266845308621</v>
      </c>
      <c r="G68" s="67">
        <f ca="1">IFERROR(IF(Loan_Not_Paid*Values_Entered,Interest,""), "")</f>
        <v>20.373287757399819</v>
      </c>
      <c r="H68" s="70">
        <f ca="1">IFERROR(IF(Loan_Not_Paid*Values_Entered,Ending_Balance,""), "")</f>
        <v>2918.9009471010577</v>
      </c>
    </row>
    <row r="69" spans="2:8" ht="28.35" customHeight="1" x14ac:dyDescent="0.25">
      <c r="B69" s="69">
        <f ca="1">IFERROR(IF(Loan_Not_Paid*Values_Entered,Payment_Number,""), "")</f>
        <v>56</v>
      </c>
      <c r="C69" s="68">
        <f ca="1">IFERROR(IF(Loan_Not_Paid*Values_Entered,Payment_Date,""), "")</f>
        <v>46742</v>
      </c>
      <c r="D69" s="67">
        <f ca="1">IFERROR(IF(Loan_Not_Paid*Values_Entered,Beginning_Balance,""), "")</f>
        <v>2918.9009471010577</v>
      </c>
      <c r="E69" s="67">
        <f ca="1">IFERROR(IF(Loan_Not_Paid*Values_Entered,Monthly_Payment,""), "")</f>
        <v>594.03595621048612</v>
      </c>
      <c r="F69" s="67">
        <f ca="1">IFERROR(IF(Loan_Not_Paid*Values_Entered,Principal,""), "")</f>
        <v>577.0090340190626</v>
      </c>
      <c r="G69" s="67">
        <f ca="1">IFERROR(IF(Loan_Not_Paid*Values_Entered,Interest,""), "")</f>
        <v>17.026922191423481</v>
      </c>
      <c r="H69" s="70">
        <f ca="1">IFERROR(IF(Loan_Not_Paid*Values_Entered,Ending_Balance,""), "")</f>
        <v>2341.8919130819995</v>
      </c>
    </row>
    <row r="70" spans="2:8" ht="28.35" customHeight="1" x14ac:dyDescent="0.25">
      <c r="B70" s="69">
        <f ca="1">IFERROR(IF(Loan_Not_Paid*Values_Entered,Payment_Number,""), "")</f>
        <v>57</v>
      </c>
      <c r="C70" s="68">
        <f ca="1">IFERROR(IF(Loan_Not_Paid*Values_Entered,Payment_Date,""), "")</f>
        <v>46773</v>
      </c>
      <c r="D70" s="67">
        <f ca="1">IFERROR(IF(Loan_Not_Paid*Values_Entered,Beginning_Balance,""), "")</f>
        <v>2341.8919130819995</v>
      </c>
      <c r="E70" s="67">
        <f ca="1">IFERROR(IF(Loan_Not_Paid*Values_Entered,Monthly_Payment,""), "")</f>
        <v>594.03595621048612</v>
      </c>
      <c r="F70" s="67">
        <f ca="1">IFERROR(IF(Loan_Not_Paid*Values_Entered,Principal,""), "")</f>
        <v>580.3749200508405</v>
      </c>
      <c r="G70" s="67">
        <f ca="1">IFERROR(IF(Loan_Not_Paid*Values_Entered,Interest,""), "")</f>
        <v>13.661036159645615</v>
      </c>
      <c r="H70" s="70">
        <f ca="1">IFERROR(IF(Loan_Not_Paid*Values_Entered,Ending_Balance,""), "")</f>
        <v>1761.5169930311458</v>
      </c>
    </row>
    <row r="71" spans="2:8" ht="28.35" customHeight="1" x14ac:dyDescent="0.25">
      <c r="B71" s="69">
        <f ca="1">IFERROR(IF(Loan_Not_Paid*Values_Entered,Payment_Number,""), "")</f>
        <v>58</v>
      </c>
      <c r="C71" s="68">
        <f ca="1">IFERROR(IF(Loan_Not_Paid*Values_Entered,Payment_Date,""), "")</f>
        <v>46804</v>
      </c>
      <c r="D71" s="67">
        <f ca="1">IFERROR(IF(Loan_Not_Paid*Values_Entered,Beginning_Balance,""), "")</f>
        <v>1761.5169930311458</v>
      </c>
      <c r="E71" s="67">
        <f ca="1">IFERROR(IF(Loan_Not_Paid*Values_Entered,Monthly_Payment,""), "")</f>
        <v>594.03595621048612</v>
      </c>
      <c r="F71" s="67">
        <f ca="1">IFERROR(IF(Loan_Not_Paid*Values_Entered,Principal,""), "")</f>
        <v>583.76044041780381</v>
      </c>
      <c r="G71" s="67">
        <f ca="1">IFERROR(IF(Loan_Not_Paid*Values_Entered,Interest,""), "")</f>
        <v>10.275515792682379</v>
      </c>
      <c r="H71" s="70">
        <f ca="1">IFERROR(IF(Loan_Not_Paid*Values_Entered,Ending_Balance,""), "")</f>
        <v>1177.7565526133476</v>
      </c>
    </row>
    <row r="72" spans="2:8" ht="28.35" customHeight="1" x14ac:dyDescent="0.25">
      <c r="B72" s="69">
        <f ca="1">IFERROR(IF(Loan_Not_Paid*Values_Entered,Payment_Number,""), "")</f>
        <v>59</v>
      </c>
      <c r="C72" s="68">
        <f ca="1">IFERROR(IF(Loan_Not_Paid*Values_Entered,Payment_Date,""), "")</f>
        <v>46833</v>
      </c>
      <c r="D72" s="67">
        <f ca="1">IFERROR(IF(Loan_Not_Paid*Values_Entered,Beginning_Balance,""), "")</f>
        <v>1177.7565526133476</v>
      </c>
      <c r="E72" s="67">
        <f ca="1">IFERROR(IF(Loan_Not_Paid*Values_Entered,Monthly_Payment,""), "")</f>
        <v>594.03595621048612</v>
      </c>
      <c r="F72" s="67">
        <f ca="1">IFERROR(IF(Loan_Not_Paid*Values_Entered,Principal,""), "")</f>
        <v>587.16570965357425</v>
      </c>
      <c r="G72" s="67">
        <f ca="1">IFERROR(IF(Loan_Not_Paid*Values_Entered,Interest,""), "")</f>
        <v>6.870246556911856</v>
      </c>
      <c r="H72" s="70">
        <f ca="1">IFERROR(IF(Loan_Not_Paid*Values_Entered,Ending_Balance,""), "")</f>
        <v>590.59084295976209</v>
      </c>
    </row>
    <row r="73" spans="2:8" ht="28.35" customHeight="1" x14ac:dyDescent="0.25">
      <c r="B73" s="69">
        <f ca="1">IFERROR(IF(Loan_Not_Paid*Values_Entered,Payment_Number,""), "")</f>
        <v>60</v>
      </c>
      <c r="C73" s="68">
        <f ca="1">IFERROR(IF(Loan_Not_Paid*Values_Entered,Payment_Date,""), "")</f>
        <v>46864</v>
      </c>
      <c r="D73" s="67">
        <f ca="1">IFERROR(IF(Loan_Not_Paid*Values_Entered,Beginning_Balance,""), "")</f>
        <v>590.59084295976209</v>
      </c>
      <c r="E73" s="67">
        <f ca="1">IFERROR(IF(Loan_Not_Paid*Values_Entered,Monthly_Payment,""), "")</f>
        <v>594.03595621048612</v>
      </c>
      <c r="F73" s="67">
        <f ca="1">IFERROR(IF(Loan_Not_Paid*Values_Entered,Principal,""), "")</f>
        <v>590.5908429598868</v>
      </c>
      <c r="G73" s="67">
        <f ca="1">IFERROR(IF(Loan_Not_Paid*Values_Entered,Interest,""), "")</f>
        <v>3.44511325059934</v>
      </c>
      <c r="H73" s="70">
        <f ca="1">IFERROR(IF(Loan_Not_Paid*Values_Entered,Ending_Balance,""), "")</f>
        <v>-1.2369127944111824E-10</v>
      </c>
    </row>
    <row r="74" spans="2:8" ht="25.35" customHeight="1" x14ac:dyDescent="0.25">
      <c r="B74" s="69" t="str">
        <f ca="1">IFERROR(IF(Loan_Not_Paid*Values_Entered,Payment_Number,""), "")</f>
        <v/>
      </c>
      <c r="C74" s="68" t="str">
        <f ca="1">IFERROR(IF(Loan_Not_Paid*Values_Entered,Payment_Date,""), "")</f>
        <v/>
      </c>
      <c r="D74" s="67" t="str">
        <f ca="1">IFERROR(IF(Loan_Not_Paid*Values_Entered,Beginning_Balance,""), "")</f>
        <v/>
      </c>
      <c r="E74" s="67" t="str">
        <f ca="1">IFERROR(IF(Loan_Not_Paid*Values_Entered,Monthly_Payment,""), "")</f>
        <v/>
      </c>
      <c r="F74" s="67" t="str">
        <f ca="1">IFERROR(IF(Loan_Not_Paid*Values_Entered,Principal,""), "")</f>
        <v/>
      </c>
      <c r="G74" s="67" t="str">
        <f ca="1">IFERROR(IF(Loan_Not_Paid*Values_Entered,Interest,""), "")</f>
        <v/>
      </c>
      <c r="H74" s="70" t="str">
        <f ca="1">IFERROR(IF(Loan_Not_Paid*Values_Entered,Ending_Balance,""), "")</f>
        <v/>
      </c>
    </row>
    <row r="75" spans="2:8" ht="25.35" customHeight="1" x14ac:dyDescent="0.25">
      <c r="B75" s="69" t="str">
        <f ca="1">IFERROR(IF(Loan_Not_Paid*Values_Entered,Payment_Number,""), "")</f>
        <v/>
      </c>
      <c r="C75" s="68" t="str">
        <f ca="1">IFERROR(IF(Loan_Not_Paid*Values_Entered,Payment_Date,""), "")</f>
        <v/>
      </c>
      <c r="D75" s="67" t="str">
        <f ca="1">IFERROR(IF(Loan_Not_Paid*Values_Entered,Beginning_Balance,""), "")</f>
        <v/>
      </c>
      <c r="E75" s="67" t="str">
        <f ca="1">IFERROR(IF(Loan_Not_Paid*Values_Entered,Monthly_Payment,""), "")</f>
        <v/>
      </c>
      <c r="F75" s="67" t="str">
        <f ca="1">IFERROR(IF(Loan_Not_Paid*Values_Entered,Principal,""), "")</f>
        <v/>
      </c>
      <c r="G75" s="67" t="str">
        <f ca="1">IFERROR(IF(Loan_Not_Paid*Values_Entered,Interest,""), "")</f>
        <v/>
      </c>
      <c r="H75" s="70" t="str">
        <f ca="1">IFERROR(IF(Loan_Not_Paid*Values_Entered,Ending_Balance,""), "")</f>
        <v/>
      </c>
    </row>
    <row r="76" spans="2:8" ht="25.35" customHeight="1" x14ac:dyDescent="0.25">
      <c r="B76" s="69" t="str">
        <f ca="1">IFERROR(IF(Loan_Not_Paid*Values_Entered,Payment_Number,""), "")</f>
        <v/>
      </c>
      <c r="C76" s="68" t="str">
        <f ca="1">IFERROR(IF(Loan_Not_Paid*Values_Entered,Payment_Date,""), "")</f>
        <v/>
      </c>
      <c r="D76" s="67" t="str">
        <f ca="1">IFERROR(IF(Loan_Not_Paid*Values_Entered,Beginning_Balance,""), "")</f>
        <v/>
      </c>
      <c r="E76" s="67" t="str">
        <f ca="1">IFERROR(IF(Loan_Not_Paid*Values_Entered,Monthly_Payment,""), "")</f>
        <v/>
      </c>
      <c r="F76" s="67" t="str">
        <f ca="1">IFERROR(IF(Loan_Not_Paid*Values_Entered,Principal,""), "")</f>
        <v/>
      </c>
      <c r="G76" s="67" t="str">
        <f ca="1">IFERROR(IF(Loan_Not_Paid*Values_Entered,Interest,""), "")</f>
        <v/>
      </c>
      <c r="H76" s="70" t="str">
        <f ca="1">IFERROR(IF(Loan_Not_Paid*Values_Entered,Ending_Balance,""), "")</f>
        <v/>
      </c>
    </row>
    <row r="77" spans="2:8" x14ac:dyDescent="0.25">
      <c r="B77" s="69" t="str">
        <f ca="1">IFERROR(IF(Loan_Not_Paid*Values_Entered,Payment_Number,""), "")</f>
        <v/>
      </c>
      <c r="C77" s="68" t="str">
        <f ca="1">IFERROR(IF(Loan_Not_Paid*Values_Entered,Payment_Date,""), "")</f>
        <v/>
      </c>
      <c r="D77" s="67" t="str">
        <f ca="1">IFERROR(IF(Loan_Not_Paid*Values_Entered,Beginning_Balance,""), "")</f>
        <v/>
      </c>
      <c r="E77" s="67" t="str">
        <f ca="1">IFERROR(IF(Loan_Not_Paid*Values_Entered,Monthly_Payment,""), "")</f>
        <v/>
      </c>
      <c r="F77" s="67" t="str">
        <f ca="1">IFERROR(IF(Loan_Not_Paid*Values_Entered,Principal,""), "")</f>
        <v/>
      </c>
      <c r="G77" s="67" t="str">
        <f ca="1">IFERROR(IF(Loan_Not_Paid*Values_Entered,Interest,""), "")</f>
        <v/>
      </c>
      <c r="H77" s="67" t="str">
        <f ca="1">IFERROR(IF(Loan_Not_Paid*Values_Entered,Ending_Balance,""), "")</f>
        <v/>
      </c>
    </row>
    <row r="78" spans="2:8" x14ac:dyDescent="0.25">
      <c r="B78" s="69" t="str">
        <f ca="1">IFERROR(IF(Loan_Not_Paid*Values_Entered,Payment_Number,""), "")</f>
        <v/>
      </c>
      <c r="C78" s="68" t="str">
        <f ca="1">IFERROR(IF(Loan_Not_Paid*Values_Entered,Payment_Date,""), "")</f>
        <v/>
      </c>
      <c r="D78" s="67" t="str">
        <f ca="1">IFERROR(IF(Loan_Not_Paid*Values_Entered,Beginning_Balance,""), "")</f>
        <v/>
      </c>
      <c r="E78" s="67" t="str">
        <f ca="1">IFERROR(IF(Loan_Not_Paid*Values_Entered,Monthly_Payment,""), "")</f>
        <v/>
      </c>
      <c r="F78" s="67" t="str">
        <f ca="1">IFERROR(IF(Loan_Not_Paid*Values_Entered,Principal,""), "")</f>
        <v/>
      </c>
      <c r="G78" s="67" t="str">
        <f ca="1">IFERROR(IF(Loan_Not_Paid*Values_Entered,Interest,""), "")</f>
        <v/>
      </c>
      <c r="H78" s="67" t="str">
        <f ca="1">IFERROR(IF(Loan_Not_Paid*Values_Entered,Ending_Balance,""), "")</f>
        <v/>
      </c>
    </row>
    <row r="79" spans="2:8" x14ac:dyDescent="0.25">
      <c r="B79" s="66" t="str">
        <f ca="1">IFERROR(IF(Loan_Not_Paid*Values_Entered,Payment_Number,""), "")</f>
        <v/>
      </c>
      <c r="C79" s="65" t="str">
        <f ca="1">IFERROR(IF(Loan_Not_Paid*Values_Entered,Payment_Date,""), "")</f>
        <v/>
      </c>
      <c r="D79" s="64" t="str">
        <f ca="1">IFERROR(IF(Loan_Not_Paid*Values_Entered,Beginning_Balance,""), "")</f>
        <v/>
      </c>
      <c r="E79" s="64" t="str">
        <f ca="1">IFERROR(IF(Loan_Not_Paid*Values_Entered,Monthly_Payment,""), "")</f>
        <v/>
      </c>
      <c r="F79" s="64" t="str">
        <f ca="1">IFERROR(IF(Loan_Not_Paid*Values_Entered,Principal,""), "")</f>
        <v/>
      </c>
      <c r="G79" s="64" t="str">
        <f ca="1">IFERROR(IF(Loan_Not_Paid*Values_Entered,Interest,""), "")</f>
        <v/>
      </c>
      <c r="H79" s="64" t="str">
        <f ca="1">IFERROR(IF(Loan_Not_Paid*Values_Entered,Ending_Balance,""), "")</f>
        <v/>
      </c>
    </row>
    <row r="80" spans="2:8" x14ac:dyDescent="0.25">
      <c r="B80" s="66" t="str">
        <f ca="1">IFERROR(IF(Loan_Not_Paid*Values_Entered,Payment_Number,""), "")</f>
        <v/>
      </c>
      <c r="C80" s="65" t="str">
        <f ca="1">IFERROR(IF(Loan_Not_Paid*Values_Entered,Payment_Date,""), "")</f>
        <v/>
      </c>
      <c r="D80" s="64" t="str">
        <f ca="1">IFERROR(IF(Loan_Not_Paid*Values_Entered,Beginning_Balance,""), "")</f>
        <v/>
      </c>
      <c r="E80" s="64" t="str">
        <f ca="1">IFERROR(IF(Loan_Not_Paid*Values_Entered,Monthly_Payment,""), "")</f>
        <v/>
      </c>
      <c r="F80" s="64" t="str">
        <f ca="1">IFERROR(IF(Loan_Not_Paid*Values_Entered,Principal,""), "")</f>
        <v/>
      </c>
      <c r="G80" s="64" t="str">
        <f ca="1">IFERROR(IF(Loan_Not_Paid*Values_Entered,Interest,""), "")</f>
        <v/>
      </c>
      <c r="H80" s="64" t="str">
        <f ca="1">IFERROR(IF(Loan_Not_Paid*Values_Entered,Ending_Balance,""), "")</f>
        <v/>
      </c>
    </row>
    <row r="81" spans="2:8" x14ac:dyDescent="0.25">
      <c r="B81" s="66" t="str">
        <f ca="1">IFERROR(IF(Loan_Not_Paid*Values_Entered,Payment_Number,""), "")</f>
        <v/>
      </c>
      <c r="C81" s="65" t="str">
        <f ca="1">IFERROR(IF(Loan_Not_Paid*Values_Entered,Payment_Date,""), "")</f>
        <v/>
      </c>
      <c r="D81" s="64" t="str">
        <f ca="1">IFERROR(IF(Loan_Not_Paid*Values_Entered,Beginning_Balance,""), "")</f>
        <v/>
      </c>
      <c r="E81" s="64" t="str">
        <f ca="1">IFERROR(IF(Loan_Not_Paid*Values_Entered,Monthly_Payment,""), "")</f>
        <v/>
      </c>
      <c r="F81" s="64" t="str">
        <f ca="1">IFERROR(IF(Loan_Not_Paid*Values_Entered,Principal,""), "")</f>
        <v/>
      </c>
      <c r="G81" s="64" t="str">
        <f ca="1">IFERROR(IF(Loan_Not_Paid*Values_Entered,Interest,""), "")</f>
        <v/>
      </c>
      <c r="H81" s="64" t="str">
        <f ca="1">IFERROR(IF(Loan_Not_Paid*Values_Entered,Ending_Balance,""), "")</f>
        <v/>
      </c>
    </row>
    <row r="82" spans="2:8" x14ac:dyDescent="0.25">
      <c r="B82" s="66" t="str">
        <f ca="1">IFERROR(IF(Loan_Not_Paid*Values_Entered,Payment_Number,""), "")</f>
        <v/>
      </c>
      <c r="C82" s="65" t="str">
        <f ca="1">IFERROR(IF(Loan_Not_Paid*Values_Entered,Payment_Date,""), "")</f>
        <v/>
      </c>
      <c r="D82" s="64" t="str">
        <f ca="1">IFERROR(IF(Loan_Not_Paid*Values_Entered,Beginning_Balance,""), "")</f>
        <v/>
      </c>
      <c r="E82" s="64" t="str">
        <f ca="1">IFERROR(IF(Loan_Not_Paid*Values_Entered,Monthly_Payment,""), "")</f>
        <v/>
      </c>
      <c r="F82" s="64" t="str">
        <f ca="1">IFERROR(IF(Loan_Not_Paid*Values_Entered,Principal,""), "")</f>
        <v/>
      </c>
      <c r="G82" s="64" t="str">
        <f ca="1">IFERROR(IF(Loan_Not_Paid*Values_Entered,Interest,""), "")</f>
        <v/>
      </c>
      <c r="H82" s="64" t="str">
        <f ca="1">IFERROR(IF(Loan_Not_Paid*Values_Entered,Ending_Balance,""), "")</f>
        <v/>
      </c>
    </row>
    <row r="83" spans="2:8" x14ac:dyDescent="0.25">
      <c r="B83" s="66" t="str">
        <f ca="1">IFERROR(IF(Loan_Not_Paid*Values_Entered,Payment_Number,""), "")</f>
        <v/>
      </c>
      <c r="C83" s="65" t="str">
        <f ca="1">IFERROR(IF(Loan_Not_Paid*Values_Entered,Payment_Date,""), "")</f>
        <v/>
      </c>
      <c r="D83" s="64" t="str">
        <f ca="1">IFERROR(IF(Loan_Not_Paid*Values_Entered,Beginning_Balance,""), "")</f>
        <v/>
      </c>
      <c r="E83" s="64" t="str">
        <f ca="1">IFERROR(IF(Loan_Not_Paid*Values_Entered,Monthly_Payment,""), "")</f>
        <v/>
      </c>
      <c r="F83" s="64" t="str">
        <f ca="1">IFERROR(IF(Loan_Not_Paid*Values_Entered,Principal,""), "")</f>
        <v/>
      </c>
      <c r="G83" s="64" t="str">
        <f ca="1">IFERROR(IF(Loan_Not_Paid*Values_Entered,Interest,""), "")</f>
        <v/>
      </c>
      <c r="H83" s="64" t="str">
        <f ca="1">IFERROR(IF(Loan_Not_Paid*Values_Entered,Ending_Balance,""), "")</f>
        <v/>
      </c>
    </row>
    <row r="84" spans="2:8" x14ac:dyDescent="0.25">
      <c r="B84" s="66" t="str">
        <f ca="1">IFERROR(IF(Loan_Not_Paid*Values_Entered,Payment_Number,""), "")</f>
        <v/>
      </c>
      <c r="C84" s="65" t="str">
        <f ca="1">IFERROR(IF(Loan_Not_Paid*Values_Entered,Payment_Date,""), "")</f>
        <v/>
      </c>
      <c r="D84" s="64" t="str">
        <f ca="1">IFERROR(IF(Loan_Not_Paid*Values_Entered,Beginning_Balance,""), "")</f>
        <v/>
      </c>
      <c r="E84" s="64" t="str">
        <f ca="1">IFERROR(IF(Loan_Not_Paid*Values_Entered,Monthly_Payment,""), "")</f>
        <v/>
      </c>
      <c r="F84" s="64" t="str">
        <f ca="1">IFERROR(IF(Loan_Not_Paid*Values_Entered,Principal,""), "")</f>
        <v/>
      </c>
      <c r="G84" s="64" t="str">
        <f ca="1">IFERROR(IF(Loan_Not_Paid*Values_Entered,Interest,""), "")</f>
        <v/>
      </c>
      <c r="H84" s="64" t="str">
        <f ca="1">IFERROR(IF(Loan_Not_Paid*Values_Entered,Ending_Balance,""), "")</f>
        <v/>
      </c>
    </row>
    <row r="85" spans="2:8" x14ac:dyDescent="0.25">
      <c r="B85" s="66" t="str">
        <f ca="1">IFERROR(IF(Loan_Not_Paid*Values_Entered,Payment_Number,""), "")</f>
        <v/>
      </c>
      <c r="C85" s="65" t="str">
        <f ca="1">IFERROR(IF(Loan_Not_Paid*Values_Entered,Payment_Date,""), "")</f>
        <v/>
      </c>
      <c r="D85" s="64" t="str">
        <f ca="1">IFERROR(IF(Loan_Not_Paid*Values_Entered,Beginning_Balance,""), "")</f>
        <v/>
      </c>
      <c r="E85" s="64" t="str">
        <f ca="1">IFERROR(IF(Loan_Not_Paid*Values_Entered,Monthly_Payment,""), "")</f>
        <v/>
      </c>
      <c r="F85" s="64" t="str">
        <f ca="1">IFERROR(IF(Loan_Not_Paid*Values_Entered,Principal,""), "")</f>
        <v/>
      </c>
      <c r="G85" s="64" t="str">
        <f ca="1">IFERROR(IF(Loan_Not_Paid*Values_Entered,Interest,""), "")</f>
        <v/>
      </c>
      <c r="H85" s="64" t="str">
        <f ca="1">IFERROR(IF(Loan_Not_Paid*Values_Entered,Ending_Balance,""), "")</f>
        <v/>
      </c>
    </row>
    <row r="86" spans="2:8" x14ac:dyDescent="0.25">
      <c r="B86" s="66" t="str">
        <f ca="1">IFERROR(IF(Loan_Not_Paid*Values_Entered,Payment_Number,""), "")</f>
        <v/>
      </c>
      <c r="C86" s="65" t="str">
        <f ca="1">IFERROR(IF(Loan_Not_Paid*Values_Entered,Payment_Date,""), "")</f>
        <v/>
      </c>
      <c r="D86" s="64" t="str">
        <f ca="1">IFERROR(IF(Loan_Not_Paid*Values_Entered,Beginning_Balance,""), "")</f>
        <v/>
      </c>
      <c r="E86" s="64" t="str">
        <f ca="1">IFERROR(IF(Loan_Not_Paid*Values_Entered,Monthly_Payment,""), "")</f>
        <v/>
      </c>
      <c r="F86" s="64" t="str">
        <f ca="1">IFERROR(IF(Loan_Not_Paid*Values_Entered,Principal,""), "")</f>
        <v/>
      </c>
      <c r="G86" s="64" t="str">
        <f ca="1">IFERROR(IF(Loan_Not_Paid*Values_Entered,Interest,""), "")</f>
        <v/>
      </c>
      <c r="H86" s="64" t="str">
        <f ca="1">IFERROR(IF(Loan_Not_Paid*Values_Entered,Ending_Balance,""), "")</f>
        <v/>
      </c>
    </row>
    <row r="87" spans="2:8" x14ac:dyDescent="0.25">
      <c r="B87" s="66" t="str">
        <f ca="1">IFERROR(IF(Loan_Not_Paid*Values_Entered,Payment_Number,""), "")</f>
        <v/>
      </c>
      <c r="C87" s="65" t="str">
        <f ca="1">IFERROR(IF(Loan_Not_Paid*Values_Entered,Payment_Date,""), "")</f>
        <v/>
      </c>
      <c r="D87" s="64" t="str">
        <f ca="1">IFERROR(IF(Loan_Not_Paid*Values_Entered,Beginning_Balance,""), "")</f>
        <v/>
      </c>
      <c r="E87" s="64" t="str">
        <f ca="1">IFERROR(IF(Loan_Not_Paid*Values_Entered,Monthly_Payment,""), "")</f>
        <v/>
      </c>
      <c r="F87" s="64" t="str">
        <f ca="1">IFERROR(IF(Loan_Not_Paid*Values_Entered,Principal,""), "")</f>
        <v/>
      </c>
      <c r="G87" s="64" t="str">
        <f ca="1">IFERROR(IF(Loan_Not_Paid*Values_Entered,Interest,""), "")</f>
        <v/>
      </c>
      <c r="H87" s="64" t="str">
        <f ca="1">IFERROR(IF(Loan_Not_Paid*Values_Entered,Ending_Balance,""), "")</f>
        <v/>
      </c>
    </row>
    <row r="88" spans="2:8" x14ac:dyDescent="0.25">
      <c r="B88" s="66" t="str">
        <f ca="1">IFERROR(IF(Loan_Not_Paid*Values_Entered,Payment_Number,""), "")</f>
        <v/>
      </c>
      <c r="C88" s="65" t="str">
        <f ca="1">IFERROR(IF(Loan_Not_Paid*Values_Entered,Payment_Date,""), "")</f>
        <v/>
      </c>
      <c r="D88" s="64" t="str">
        <f ca="1">IFERROR(IF(Loan_Not_Paid*Values_Entered,Beginning_Balance,""), "")</f>
        <v/>
      </c>
      <c r="E88" s="64" t="str">
        <f ca="1">IFERROR(IF(Loan_Not_Paid*Values_Entered,Monthly_Payment,""), "")</f>
        <v/>
      </c>
      <c r="F88" s="64" t="str">
        <f ca="1">IFERROR(IF(Loan_Not_Paid*Values_Entered,Principal,""), "")</f>
        <v/>
      </c>
      <c r="G88" s="64" t="str">
        <f ca="1">IFERROR(IF(Loan_Not_Paid*Values_Entered,Interest,""), "")</f>
        <v/>
      </c>
      <c r="H88" s="64" t="str">
        <f ca="1">IFERROR(IF(Loan_Not_Paid*Values_Entered,Ending_Balance,""), "")</f>
        <v/>
      </c>
    </row>
    <row r="89" spans="2:8" x14ac:dyDescent="0.25">
      <c r="B89" s="66" t="str">
        <f ca="1">IFERROR(IF(Loan_Not_Paid*Values_Entered,Payment_Number,""), "")</f>
        <v/>
      </c>
      <c r="C89" s="65" t="str">
        <f ca="1">IFERROR(IF(Loan_Not_Paid*Values_Entered,Payment_Date,""), "")</f>
        <v/>
      </c>
      <c r="D89" s="64" t="str">
        <f ca="1">IFERROR(IF(Loan_Not_Paid*Values_Entered,Beginning_Balance,""), "")</f>
        <v/>
      </c>
      <c r="E89" s="64" t="str">
        <f ca="1">IFERROR(IF(Loan_Not_Paid*Values_Entered,Monthly_Payment,""), "")</f>
        <v/>
      </c>
      <c r="F89" s="64" t="str">
        <f ca="1">IFERROR(IF(Loan_Not_Paid*Values_Entered,Principal,""), "")</f>
        <v/>
      </c>
      <c r="G89" s="64" t="str">
        <f ca="1">IFERROR(IF(Loan_Not_Paid*Values_Entered,Interest,""), "")</f>
        <v/>
      </c>
      <c r="H89" s="64" t="str">
        <f ca="1">IFERROR(IF(Loan_Not_Paid*Values_Entered,Ending_Balance,""), "")</f>
        <v/>
      </c>
    </row>
    <row r="90" spans="2:8" x14ac:dyDescent="0.25">
      <c r="B90" s="66" t="str">
        <f ca="1">IFERROR(IF(Loan_Not_Paid*Values_Entered,Payment_Number,""), "")</f>
        <v/>
      </c>
      <c r="C90" s="65" t="str">
        <f ca="1">IFERROR(IF(Loan_Not_Paid*Values_Entered,Payment_Date,""), "")</f>
        <v/>
      </c>
      <c r="D90" s="64" t="str">
        <f ca="1">IFERROR(IF(Loan_Not_Paid*Values_Entered,Beginning_Balance,""), "")</f>
        <v/>
      </c>
      <c r="E90" s="64" t="str">
        <f ca="1">IFERROR(IF(Loan_Not_Paid*Values_Entered,Monthly_Payment,""), "")</f>
        <v/>
      </c>
      <c r="F90" s="64" t="str">
        <f ca="1">IFERROR(IF(Loan_Not_Paid*Values_Entered,Principal,""), "")</f>
        <v/>
      </c>
      <c r="G90" s="64" t="str">
        <f ca="1">IFERROR(IF(Loan_Not_Paid*Values_Entered,Interest,""), "")</f>
        <v/>
      </c>
      <c r="H90" s="64" t="str">
        <f ca="1">IFERROR(IF(Loan_Not_Paid*Values_Entered,Ending_Balance,""), "")</f>
        <v/>
      </c>
    </row>
    <row r="91" spans="2:8" x14ac:dyDescent="0.25">
      <c r="B91" s="66" t="str">
        <f ca="1">IFERROR(IF(Loan_Not_Paid*Values_Entered,Payment_Number,""), "")</f>
        <v/>
      </c>
      <c r="C91" s="65" t="str">
        <f ca="1">IFERROR(IF(Loan_Not_Paid*Values_Entered,Payment_Date,""), "")</f>
        <v/>
      </c>
      <c r="D91" s="64" t="str">
        <f ca="1">IFERROR(IF(Loan_Not_Paid*Values_Entered,Beginning_Balance,""), "")</f>
        <v/>
      </c>
      <c r="E91" s="64" t="str">
        <f ca="1">IFERROR(IF(Loan_Not_Paid*Values_Entered,Monthly_Payment,""), "")</f>
        <v/>
      </c>
      <c r="F91" s="64" t="str">
        <f ca="1">IFERROR(IF(Loan_Not_Paid*Values_Entered,Principal,""), "")</f>
        <v/>
      </c>
      <c r="G91" s="64" t="str">
        <f ca="1">IFERROR(IF(Loan_Not_Paid*Values_Entered,Interest,""), "")</f>
        <v/>
      </c>
      <c r="H91" s="64" t="str">
        <f ca="1">IFERROR(IF(Loan_Not_Paid*Values_Entered,Ending_Balance,""), "")</f>
        <v/>
      </c>
    </row>
    <row r="92" spans="2:8" x14ac:dyDescent="0.25">
      <c r="B92" s="66" t="str">
        <f ca="1">IFERROR(IF(Loan_Not_Paid*Values_Entered,Payment_Number,""), "")</f>
        <v/>
      </c>
      <c r="C92" s="65" t="str">
        <f ca="1">IFERROR(IF(Loan_Not_Paid*Values_Entered,Payment_Date,""), "")</f>
        <v/>
      </c>
      <c r="D92" s="64" t="str">
        <f ca="1">IFERROR(IF(Loan_Not_Paid*Values_Entered,Beginning_Balance,""), "")</f>
        <v/>
      </c>
      <c r="E92" s="64" t="str">
        <f ca="1">IFERROR(IF(Loan_Not_Paid*Values_Entered,Monthly_Payment,""), "")</f>
        <v/>
      </c>
      <c r="F92" s="64" t="str">
        <f ca="1">IFERROR(IF(Loan_Not_Paid*Values_Entered,Principal,""), "")</f>
        <v/>
      </c>
      <c r="G92" s="64" t="str">
        <f ca="1">IFERROR(IF(Loan_Not_Paid*Values_Entered,Interest,""), "")</f>
        <v/>
      </c>
      <c r="H92" s="64" t="str">
        <f ca="1">IFERROR(IF(Loan_Not_Paid*Values_Entered,Ending_Balance,""), "")</f>
        <v/>
      </c>
    </row>
    <row r="93" spans="2:8" x14ac:dyDescent="0.25">
      <c r="B93" s="66" t="str">
        <f ca="1">IFERROR(IF(Loan_Not_Paid*Values_Entered,Payment_Number,""), "")</f>
        <v/>
      </c>
      <c r="C93" s="65" t="str">
        <f ca="1">IFERROR(IF(Loan_Not_Paid*Values_Entered,Payment_Date,""), "")</f>
        <v/>
      </c>
      <c r="D93" s="64" t="str">
        <f ca="1">IFERROR(IF(Loan_Not_Paid*Values_Entered,Beginning_Balance,""), "")</f>
        <v/>
      </c>
      <c r="E93" s="64" t="str">
        <f ca="1">IFERROR(IF(Loan_Not_Paid*Values_Entered,Monthly_Payment,""), "")</f>
        <v/>
      </c>
      <c r="F93" s="64" t="str">
        <f ca="1">IFERROR(IF(Loan_Not_Paid*Values_Entered,Principal,""), "")</f>
        <v/>
      </c>
      <c r="G93" s="64" t="str">
        <f ca="1">IFERROR(IF(Loan_Not_Paid*Values_Entered,Interest,""), "")</f>
        <v/>
      </c>
      <c r="H93" s="64" t="str">
        <f ca="1">IFERROR(IF(Loan_Not_Paid*Values_Entered,Ending_Balance,""), "")</f>
        <v/>
      </c>
    </row>
    <row r="94" spans="2:8" x14ac:dyDescent="0.25">
      <c r="B94" s="66" t="str">
        <f ca="1">IFERROR(IF(Loan_Not_Paid*Values_Entered,Payment_Number,""), "")</f>
        <v/>
      </c>
      <c r="C94" s="65" t="str">
        <f ca="1">IFERROR(IF(Loan_Not_Paid*Values_Entered,Payment_Date,""), "")</f>
        <v/>
      </c>
      <c r="D94" s="64" t="str">
        <f ca="1">IFERROR(IF(Loan_Not_Paid*Values_Entered,Beginning_Balance,""), "")</f>
        <v/>
      </c>
      <c r="E94" s="64" t="str">
        <f ca="1">IFERROR(IF(Loan_Not_Paid*Values_Entered,Monthly_Payment,""), "")</f>
        <v/>
      </c>
      <c r="F94" s="64" t="str">
        <f ca="1">IFERROR(IF(Loan_Not_Paid*Values_Entered,Principal,""), "")</f>
        <v/>
      </c>
      <c r="G94" s="64" t="str">
        <f ca="1">IFERROR(IF(Loan_Not_Paid*Values_Entered,Interest,""), "")</f>
        <v/>
      </c>
      <c r="H94" s="64" t="str">
        <f ca="1">IFERROR(IF(Loan_Not_Paid*Values_Entered,Ending_Balance,""), "")</f>
        <v/>
      </c>
    </row>
    <row r="95" spans="2:8" x14ac:dyDescent="0.25">
      <c r="B95" s="66" t="str">
        <f ca="1">IFERROR(IF(Loan_Not_Paid*Values_Entered,Payment_Number,""), "")</f>
        <v/>
      </c>
      <c r="C95" s="65" t="str">
        <f ca="1">IFERROR(IF(Loan_Not_Paid*Values_Entered,Payment_Date,""), "")</f>
        <v/>
      </c>
      <c r="D95" s="64" t="str">
        <f ca="1">IFERROR(IF(Loan_Not_Paid*Values_Entered,Beginning_Balance,""), "")</f>
        <v/>
      </c>
      <c r="E95" s="64" t="str">
        <f ca="1">IFERROR(IF(Loan_Not_Paid*Values_Entered,Monthly_Payment,""), "")</f>
        <v/>
      </c>
      <c r="F95" s="64" t="str">
        <f ca="1">IFERROR(IF(Loan_Not_Paid*Values_Entered,Principal,""), "")</f>
        <v/>
      </c>
      <c r="G95" s="64" t="str">
        <f ca="1">IFERROR(IF(Loan_Not_Paid*Values_Entered,Interest,""), "")</f>
        <v/>
      </c>
      <c r="H95" s="64" t="str">
        <f ca="1">IFERROR(IF(Loan_Not_Paid*Values_Entered,Ending_Balance,""), "")</f>
        <v/>
      </c>
    </row>
    <row r="96" spans="2:8" x14ac:dyDescent="0.25">
      <c r="B96" s="66" t="str">
        <f ca="1">IFERROR(IF(Loan_Not_Paid*Values_Entered,Payment_Number,""), "")</f>
        <v/>
      </c>
      <c r="C96" s="65" t="str">
        <f ca="1">IFERROR(IF(Loan_Not_Paid*Values_Entered,Payment_Date,""), "")</f>
        <v/>
      </c>
      <c r="D96" s="64" t="str">
        <f ca="1">IFERROR(IF(Loan_Not_Paid*Values_Entered,Beginning_Balance,""), "")</f>
        <v/>
      </c>
      <c r="E96" s="64" t="str">
        <f ca="1">IFERROR(IF(Loan_Not_Paid*Values_Entered,Monthly_Payment,""), "")</f>
        <v/>
      </c>
      <c r="F96" s="64" t="str">
        <f ca="1">IFERROR(IF(Loan_Not_Paid*Values_Entered,Principal,""), "")</f>
        <v/>
      </c>
      <c r="G96" s="64" t="str">
        <f ca="1">IFERROR(IF(Loan_Not_Paid*Values_Entered,Interest,""), "")</f>
        <v/>
      </c>
      <c r="H96" s="64" t="str">
        <f ca="1">IFERROR(IF(Loan_Not_Paid*Values_Entered,Ending_Balance,""), "")</f>
        <v/>
      </c>
    </row>
    <row r="97" spans="2:8" x14ac:dyDescent="0.25">
      <c r="B97" s="66" t="str">
        <f ca="1">IFERROR(IF(Loan_Not_Paid*Values_Entered,Payment_Number,""), "")</f>
        <v/>
      </c>
      <c r="C97" s="65" t="str">
        <f ca="1">IFERROR(IF(Loan_Not_Paid*Values_Entered,Payment_Date,""), "")</f>
        <v/>
      </c>
      <c r="D97" s="64" t="str">
        <f ca="1">IFERROR(IF(Loan_Not_Paid*Values_Entered,Beginning_Balance,""), "")</f>
        <v/>
      </c>
      <c r="E97" s="64" t="str">
        <f ca="1">IFERROR(IF(Loan_Not_Paid*Values_Entered,Monthly_Payment,""), "")</f>
        <v/>
      </c>
      <c r="F97" s="64" t="str">
        <f ca="1">IFERROR(IF(Loan_Not_Paid*Values_Entered,Principal,""), "")</f>
        <v/>
      </c>
      <c r="G97" s="64" t="str">
        <f ca="1">IFERROR(IF(Loan_Not_Paid*Values_Entered,Interest,""), "")</f>
        <v/>
      </c>
      <c r="H97" s="64" t="str">
        <f ca="1">IFERROR(IF(Loan_Not_Paid*Values_Entered,Ending_Balance,""), "")</f>
        <v/>
      </c>
    </row>
    <row r="98" spans="2:8" x14ac:dyDescent="0.25">
      <c r="B98" s="66" t="str">
        <f ca="1">IFERROR(IF(Loan_Not_Paid*Values_Entered,Payment_Number,""), "")</f>
        <v/>
      </c>
      <c r="C98" s="65" t="str">
        <f ca="1">IFERROR(IF(Loan_Not_Paid*Values_Entered,Payment_Date,""), "")</f>
        <v/>
      </c>
      <c r="D98" s="64" t="str">
        <f ca="1">IFERROR(IF(Loan_Not_Paid*Values_Entered,Beginning_Balance,""), "")</f>
        <v/>
      </c>
      <c r="E98" s="64" t="str">
        <f ca="1">IFERROR(IF(Loan_Not_Paid*Values_Entered,Monthly_Payment,""), "")</f>
        <v/>
      </c>
      <c r="F98" s="64" t="str">
        <f ca="1">IFERROR(IF(Loan_Not_Paid*Values_Entered,Principal,""), "")</f>
        <v/>
      </c>
      <c r="G98" s="64" t="str">
        <f ca="1">IFERROR(IF(Loan_Not_Paid*Values_Entered,Interest,""), "")</f>
        <v/>
      </c>
      <c r="H98" s="64" t="str">
        <f ca="1">IFERROR(IF(Loan_Not_Paid*Values_Entered,Ending_Balance,""), "")</f>
        <v/>
      </c>
    </row>
    <row r="99" spans="2:8" x14ac:dyDescent="0.25">
      <c r="B99" s="66" t="str">
        <f ca="1">IFERROR(IF(Loan_Not_Paid*Values_Entered,Payment_Number,""), "")</f>
        <v/>
      </c>
      <c r="C99" s="65" t="str">
        <f ca="1">IFERROR(IF(Loan_Not_Paid*Values_Entered,Payment_Date,""), "")</f>
        <v/>
      </c>
      <c r="D99" s="64" t="str">
        <f ca="1">IFERROR(IF(Loan_Not_Paid*Values_Entered,Beginning_Balance,""), "")</f>
        <v/>
      </c>
      <c r="E99" s="64" t="str">
        <f ca="1">IFERROR(IF(Loan_Not_Paid*Values_Entered,Monthly_Payment,""), "")</f>
        <v/>
      </c>
      <c r="F99" s="64" t="str">
        <f ca="1">IFERROR(IF(Loan_Not_Paid*Values_Entered,Principal,""), "")</f>
        <v/>
      </c>
      <c r="G99" s="64" t="str">
        <f ca="1">IFERROR(IF(Loan_Not_Paid*Values_Entered,Interest,""), "")</f>
        <v/>
      </c>
      <c r="H99" s="64" t="str">
        <f ca="1">IFERROR(IF(Loan_Not_Paid*Values_Entered,Ending_Balance,""), "")</f>
        <v/>
      </c>
    </row>
    <row r="100" spans="2:8" x14ac:dyDescent="0.25">
      <c r="B100" s="66" t="str">
        <f ca="1">IFERROR(IF(Loan_Not_Paid*Values_Entered,Payment_Number,""), "")</f>
        <v/>
      </c>
      <c r="C100" s="65" t="str">
        <f ca="1">IFERROR(IF(Loan_Not_Paid*Values_Entered,Payment_Date,""), "")</f>
        <v/>
      </c>
      <c r="D100" s="64" t="str">
        <f ca="1">IFERROR(IF(Loan_Not_Paid*Values_Entered,Beginning_Balance,""), "")</f>
        <v/>
      </c>
      <c r="E100" s="64" t="str">
        <f ca="1">IFERROR(IF(Loan_Not_Paid*Values_Entered,Monthly_Payment,""), "")</f>
        <v/>
      </c>
      <c r="F100" s="64" t="str">
        <f ca="1">IFERROR(IF(Loan_Not_Paid*Values_Entered,Principal,""), "")</f>
        <v/>
      </c>
      <c r="G100" s="64" t="str">
        <f ca="1">IFERROR(IF(Loan_Not_Paid*Values_Entered,Interest,""), "")</f>
        <v/>
      </c>
      <c r="H100" s="64" t="str">
        <f ca="1">IFERROR(IF(Loan_Not_Paid*Values_Entered,Ending_Balance,""), "")</f>
        <v/>
      </c>
    </row>
    <row r="101" spans="2:8" x14ac:dyDescent="0.25">
      <c r="B101" s="66" t="str">
        <f ca="1">IFERROR(IF(Loan_Not_Paid*Values_Entered,Payment_Number,""), "")</f>
        <v/>
      </c>
      <c r="C101" s="65" t="str">
        <f ca="1">IFERROR(IF(Loan_Not_Paid*Values_Entered,Payment_Date,""), "")</f>
        <v/>
      </c>
      <c r="D101" s="64" t="str">
        <f ca="1">IFERROR(IF(Loan_Not_Paid*Values_Entered,Beginning_Balance,""), "")</f>
        <v/>
      </c>
      <c r="E101" s="64" t="str">
        <f ca="1">IFERROR(IF(Loan_Not_Paid*Values_Entered,Monthly_Payment,""), "")</f>
        <v/>
      </c>
      <c r="F101" s="64" t="str">
        <f ca="1">IFERROR(IF(Loan_Not_Paid*Values_Entered,Principal,""), "")</f>
        <v/>
      </c>
      <c r="G101" s="64" t="str">
        <f ca="1">IFERROR(IF(Loan_Not_Paid*Values_Entered,Interest,""), "")</f>
        <v/>
      </c>
      <c r="H101" s="64" t="str">
        <f ca="1">IFERROR(IF(Loan_Not_Paid*Values_Entered,Ending_Balance,""), "")</f>
        <v/>
      </c>
    </row>
    <row r="102" spans="2:8" x14ac:dyDescent="0.25">
      <c r="B102" s="66" t="str">
        <f ca="1">IFERROR(IF(Loan_Not_Paid*Values_Entered,Payment_Number,""), "")</f>
        <v/>
      </c>
      <c r="C102" s="65" t="str">
        <f ca="1">IFERROR(IF(Loan_Not_Paid*Values_Entered,Payment_Date,""), "")</f>
        <v/>
      </c>
      <c r="D102" s="64" t="str">
        <f ca="1">IFERROR(IF(Loan_Not_Paid*Values_Entered,Beginning_Balance,""), "")</f>
        <v/>
      </c>
      <c r="E102" s="64" t="str">
        <f ca="1">IFERROR(IF(Loan_Not_Paid*Values_Entered,Monthly_Payment,""), "")</f>
        <v/>
      </c>
      <c r="F102" s="64" t="str">
        <f ca="1">IFERROR(IF(Loan_Not_Paid*Values_Entered,Principal,""), "")</f>
        <v/>
      </c>
      <c r="G102" s="64" t="str">
        <f ca="1">IFERROR(IF(Loan_Not_Paid*Values_Entered,Interest,""), "")</f>
        <v/>
      </c>
      <c r="H102" s="64" t="str">
        <f ca="1">IFERROR(IF(Loan_Not_Paid*Values_Entered,Ending_Balance,""), "")</f>
        <v/>
      </c>
    </row>
    <row r="103" spans="2:8" x14ac:dyDescent="0.25">
      <c r="B103" s="66" t="str">
        <f ca="1">IFERROR(IF(Loan_Not_Paid*Values_Entered,Payment_Number,""), "")</f>
        <v/>
      </c>
      <c r="C103" s="65" t="str">
        <f ca="1">IFERROR(IF(Loan_Not_Paid*Values_Entered,Payment_Date,""), "")</f>
        <v/>
      </c>
      <c r="D103" s="64" t="str">
        <f ca="1">IFERROR(IF(Loan_Not_Paid*Values_Entered,Beginning_Balance,""), "")</f>
        <v/>
      </c>
      <c r="E103" s="64" t="str">
        <f ca="1">IFERROR(IF(Loan_Not_Paid*Values_Entered,Monthly_Payment,""), "")</f>
        <v/>
      </c>
      <c r="F103" s="64" t="str">
        <f ca="1">IFERROR(IF(Loan_Not_Paid*Values_Entered,Principal,""), "")</f>
        <v/>
      </c>
      <c r="G103" s="64" t="str">
        <f ca="1">IFERROR(IF(Loan_Not_Paid*Values_Entered,Interest,""), "")</f>
        <v/>
      </c>
      <c r="H103" s="64" t="str">
        <f ca="1">IFERROR(IF(Loan_Not_Paid*Values_Entered,Ending_Balance,""), "")</f>
        <v/>
      </c>
    </row>
    <row r="104" spans="2:8" x14ac:dyDescent="0.25">
      <c r="B104" s="66" t="str">
        <f ca="1">IFERROR(IF(Loan_Not_Paid*Values_Entered,Payment_Number,""), "")</f>
        <v/>
      </c>
      <c r="C104" s="65" t="str">
        <f ca="1">IFERROR(IF(Loan_Not_Paid*Values_Entered,Payment_Date,""), "")</f>
        <v/>
      </c>
      <c r="D104" s="64" t="str">
        <f ca="1">IFERROR(IF(Loan_Not_Paid*Values_Entered,Beginning_Balance,""), "")</f>
        <v/>
      </c>
      <c r="E104" s="64" t="str">
        <f ca="1">IFERROR(IF(Loan_Not_Paid*Values_Entered,Monthly_Payment,""), "")</f>
        <v/>
      </c>
      <c r="F104" s="64" t="str">
        <f ca="1">IFERROR(IF(Loan_Not_Paid*Values_Entered,Principal,""), "")</f>
        <v/>
      </c>
      <c r="G104" s="64" t="str">
        <f ca="1">IFERROR(IF(Loan_Not_Paid*Values_Entered,Interest,""), "")</f>
        <v/>
      </c>
      <c r="H104" s="64" t="str">
        <f ca="1">IFERROR(IF(Loan_Not_Paid*Values_Entered,Ending_Balance,""), "")</f>
        <v/>
      </c>
    </row>
    <row r="105" spans="2:8" x14ac:dyDescent="0.25">
      <c r="B105" s="66" t="str">
        <f ca="1">IFERROR(IF(Loan_Not_Paid*Values_Entered,Payment_Number,""), "")</f>
        <v/>
      </c>
      <c r="C105" s="65" t="str">
        <f ca="1">IFERROR(IF(Loan_Not_Paid*Values_Entered,Payment_Date,""), "")</f>
        <v/>
      </c>
      <c r="D105" s="64" t="str">
        <f ca="1">IFERROR(IF(Loan_Not_Paid*Values_Entered,Beginning_Balance,""), "")</f>
        <v/>
      </c>
      <c r="E105" s="64" t="str">
        <f ca="1">IFERROR(IF(Loan_Not_Paid*Values_Entered,Monthly_Payment,""), "")</f>
        <v/>
      </c>
      <c r="F105" s="64" t="str">
        <f ca="1">IFERROR(IF(Loan_Not_Paid*Values_Entered,Principal,""), "")</f>
        <v/>
      </c>
      <c r="G105" s="64" t="str">
        <f ca="1">IFERROR(IF(Loan_Not_Paid*Values_Entered,Interest,""), "")</f>
        <v/>
      </c>
      <c r="H105" s="64" t="str">
        <f ca="1">IFERROR(IF(Loan_Not_Paid*Values_Entered,Ending_Balance,""), "")</f>
        <v/>
      </c>
    </row>
    <row r="106" spans="2:8" x14ac:dyDescent="0.25">
      <c r="B106" s="66" t="str">
        <f ca="1">IFERROR(IF(Loan_Not_Paid*Values_Entered,Payment_Number,""), "")</f>
        <v/>
      </c>
      <c r="C106" s="65" t="str">
        <f ca="1">IFERROR(IF(Loan_Not_Paid*Values_Entered,Payment_Date,""), "")</f>
        <v/>
      </c>
      <c r="D106" s="64" t="str">
        <f ca="1">IFERROR(IF(Loan_Not_Paid*Values_Entered,Beginning_Balance,""), "")</f>
        <v/>
      </c>
      <c r="E106" s="64" t="str">
        <f ca="1">IFERROR(IF(Loan_Not_Paid*Values_Entered,Monthly_Payment,""), "")</f>
        <v/>
      </c>
      <c r="F106" s="64" t="str">
        <f ca="1">IFERROR(IF(Loan_Not_Paid*Values_Entered,Principal,""), "")</f>
        <v/>
      </c>
      <c r="G106" s="64" t="str">
        <f ca="1">IFERROR(IF(Loan_Not_Paid*Values_Entered,Interest,""), "")</f>
        <v/>
      </c>
      <c r="H106" s="64" t="str">
        <f ca="1">IFERROR(IF(Loan_Not_Paid*Values_Entered,Ending_Balance,""), "")</f>
        <v/>
      </c>
    </row>
    <row r="107" spans="2:8" x14ac:dyDescent="0.25">
      <c r="B107" s="66" t="str">
        <f ca="1">IFERROR(IF(Loan_Not_Paid*Values_Entered,Payment_Number,""), "")</f>
        <v/>
      </c>
      <c r="C107" s="65" t="str">
        <f ca="1">IFERROR(IF(Loan_Not_Paid*Values_Entered,Payment_Date,""), "")</f>
        <v/>
      </c>
      <c r="D107" s="64" t="str">
        <f ca="1">IFERROR(IF(Loan_Not_Paid*Values_Entered,Beginning_Balance,""), "")</f>
        <v/>
      </c>
      <c r="E107" s="64" t="str">
        <f ca="1">IFERROR(IF(Loan_Not_Paid*Values_Entered,Monthly_Payment,""), "")</f>
        <v/>
      </c>
      <c r="F107" s="64" t="str">
        <f ca="1">IFERROR(IF(Loan_Not_Paid*Values_Entered,Principal,""), "")</f>
        <v/>
      </c>
      <c r="G107" s="64" t="str">
        <f ca="1">IFERROR(IF(Loan_Not_Paid*Values_Entered,Interest,""), "")</f>
        <v/>
      </c>
      <c r="H107" s="64" t="str">
        <f ca="1">IFERROR(IF(Loan_Not_Paid*Values_Entered,Ending_Balance,""), "")</f>
        <v/>
      </c>
    </row>
    <row r="108" spans="2:8" x14ac:dyDescent="0.25">
      <c r="B108" s="66" t="str">
        <f ca="1">IFERROR(IF(Loan_Not_Paid*Values_Entered,Payment_Number,""), "")</f>
        <v/>
      </c>
      <c r="C108" s="65" t="str">
        <f ca="1">IFERROR(IF(Loan_Not_Paid*Values_Entered,Payment_Date,""), "")</f>
        <v/>
      </c>
      <c r="D108" s="64" t="str">
        <f ca="1">IFERROR(IF(Loan_Not_Paid*Values_Entered,Beginning_Balance,""), "")</f>
        <v/>
      </c>
      <c r="E108" s="64" t="str">
        <f ca="1">IFERROR(IF(Loan_Not_Paid*Values_Entered,Monthly_Payment,""), "")</f>
        <v/>
      </c>
      <c r="F108" s="64" t="str">
        <f ca="1">IFERROR(IF(Loan_Not_Paid*Values_Entered,Principal,""), "")</f>
        <v/>
      </c>
      <c r="G108" s="64" t="str">
        <f ca="1">IFERROR(IF(Loan_Not_Paid*Values_Entered,Interest,""), "")</f>
        <v/>
      </c>
      <c r="H108" s="64" t="str">
        <f ca="1">IFERROR(IF(Loan_Not_Paid*Values_Entered,Ending_Balance,""), "")</f>
        <v/>
      </c>
    </row>
    <row r="109" spans="2:8" x14ac:dyDescent="0.25">
      <c r="B109" s="66" t="str">
        <f ca="1">IFERROR(IF(Loan_Not_Paid*Values_Entered,Payment_Number,""), "")</f>
        <v/>
      </c>
      <c r="C109" s="65" t="str">
        <f ca="1">IFERROR(IF(Loan_Not_Paid*Values_Entered,Payment_Date,""), "")</f>
        <v/>
      </c>
      <c r="D109" s="64" t="str">
        <f ca="1">IFERROR(IF(Loan_Not_Paid*Values_Entered,Beginning_Balance,""), "")</f>
        <v/>
      </c>
      <c r="E109" s="64" t="str">
        <f ca="1">IFERROR(IF(Loan_Not_Paid*Values_Entered,Monthly_Payment,""), "")</f>
        <v/>
      </c>
      <c r="F109" s="64" t="str">
        <f ca="1">IFERROR(IF(Loan_Not_Paid*Values_Entered,Principal,""), "")</f>
        <v/>
      </c>
      <c r="G109" s="64" t="str">
        <f ca="1">IFERROR(IF(Loan_Not_Paid*Values_Entered,Interest,""), "")</f>
        <v/>
      </c>
      <c r="H109" s="64" t="str">
        <f ca="1">IFERROR(IF(Loan_Not_Paid*Values_Entered,Ending_Balance,""), "")</f>
        <v/>
      </c>
    </row>
    <row r="110" spans="2:8" x14ac:dyDescent="0.25">
      <c r="B110" s="66" t="str">
        <f ca="1">IFERROR(IF(Loan_Not_Paid*Values_Entered,Payment_Number,""), "")</f>
        <v/>
      </c>
      <c r="C110" s="65" t="str">
        <f ca="1">IFERROR(IF(Loan_Not_Paid*Values_Entered,Payment_Date,""), "")</f>
        <v/>
      </c>
      <c r="D110" s="64" t="str">
        <f ca="1">IFERROR(IF(Loan_Not_Paid*Values_Entered,Beginning_Balance,""), "")</f>
        <v/>
      </c>
      <c r="E110" s="64" t="str">
        <f ca="1">IFERROR(IF(Loan_Not_Paid*Values_Entered,Monthly_Payment,""), "")</f>
        <v/>
      </c>
      <c r="F110" s="64" t="str">
        <f ca="1">IFERROR(IF(Loan_Not_Paid*Values_Entered,Principal,""), "")</f>
        <v/>
      </c>
      <c r="G110" s="64" t="str">
        <f ca="1">IFERROR(IF(Loan_Not_Paid*Values_Entered,Interest,""), "")</f>
        <v/>
      </c>
      <c r="H110" s="64" t="str">
        <f ca="1">IFERROR(IF(Loan_Not_Paid*Values_Entered,Ending_Balance,""), "")</f>
        <v/>
      </c>
    </row>
    <row r="111" spans="2:8" x14ac:dyDescent="0.25">
      <c r="B111" s="63" t="str">
        <f ca="1">IFERROR(IF(Loan_Not_Paid*Values_Entered,Payment_Number,""), "")</f>
        <v/>
      </c>
      <c r="C111" s="62" t="str">
        <f ca="1">IFERROR(IF(Loan_Not_Paid*Values_Entered,Payment_Date,""), "")</f>
        <v/>
      </c>
      <c r="D111" s="61" t="str">
        <f ca="1">IFERROR(IF(Loan_Not_Paid*Values_Entered,Beginning_Balance,""), "")</f>
        <v/>
      </c>
      <c r="E111" s="61" t="str">
        <f ca="1">IFERROR(IF(Loan_Not_Paid*Values_Entered,Monthly_Payment,""), "")</f>
        <v/>
      </c>
      <c r="F111" s="61" t="str">
        <f ca="1">IFERROR(IF(Loan_Not_Paid*Values_Entered,Principal,""), "")</f>
        <v/>
      </c>
      <c r="G111" s="61" t="str">
        <f ca="1">IFERROR(IF(Loan_Not_Paid*Values_Entered,Interest,""), "")</f>
        <v/>
      </c>
      <c r="H111" s="61" t="str">
        <f ca="1">IFERROR(IF(Loan_Not_Paid*Values_Entered,Ending_Balance,""), "")</f>
        <v/>
      </c>
    </row>
    <row r="112" spans="2:8" x14ac:dyDescent="0.25">
      <c r="B112" s="63" t="str">
        <f ca="1">IFERROR(IF(Loan_Not_Paid*Values_Entered,Payment_Number,""), "")</f>
        <v/>
      </c>
      <c r="C112" s="62" t="str">
        <f ca="1">IFERROR(IF(Loan_Not_Paid*Values_Entered,Payment_Date,""), "")</f>
        <v/>
      </c>
      <c r="D112" s="61" t="str">
        <f ca="1">IFERROR(IF(Loan_Not_Paid*Values_Entered,Beginning_Balance,""), "")</f>
        <v/>
      </c>
      <c r="E112" s="61" t="str">
        <f ca="1">IFERROR(IF(Loan_Not_Paid*Values_Entered,Monthly_Payment,""), "")</f>
        <v/>
      </c>
      <c r="F112" s="61" t="str">
        <f ca="1">IFERROR(IF(Loan_Not_Paid*Values_Entered,Principal,""), "")</f>
        <v/>
      </c>
      <c r="G112" s="61" t="str">
        <f ca="1">IFERROR(IF(Loan_Not_Paid*Values_Entered,Interest,""), "")</f>
        <v/>
      </c>
      <c r="H112" s="61" t="str">
        <f ca="1">IFERROR(IF(Loan_Not_Paid*Values_Entered,Ending_Balance,""), "")</f>
        <v/>
      </c>
    </row>
    <row r="113" spans="2:8" x14ac:dyDescent="0.25">
      <c r="B113" s="63" t="str">
        <f ca="1">IFERROR(IF(Loan_Not_Paid*Values_Entered,Payment_Number,""), "")</f>
        <v/>
      </c>
      <c r="C113" s="62" t="str">
        <f ca="1">IFERROR(IF(Loan_Not_Paid*Values_Entered,Payment_Date,""), "")</f>
        <v/>
      </c>
      <c r="D113" s="61" t="str">
        <f ca="1">IFERROR(IF(Loan_Not_Paid*Values_Entered,Beginning_Balance,""), "")</f>
        <v/>
      </c>
      <c r="E113" s="61" t="str">
        <f ca="1">IFERROR(IF(Loan_Not_Paid*Values_Entered,Monthly_Payment,""), "")</f>
        <v/>
      </c>
      <c r="F113" s="61" t="str">
        <f ca="1">IFERROR(IF(Loan_Not_Paid*Values_Entered,Principal,""), "")</f>
        <v/>
      </c>
      <c r="G113" s="61" t="str">
        <f ca="1">IFERROR(IF(Loan_Not_Paid*Values_Entered,Interest,""), "")</f>
        <v/>
      </c>
      <c r="H113" s="61" t="str">
        <f ca="1">IFERROR(IF(Loan_Not_Paid*Values_Entered,Ending_Balance,""), "")</f>
        <v/>
      </c>
    </row>
    <row r="114" spans="2:8" x14ac:dyDescent="0.25">
      <c r="B114" s="63" t="str">
        <f ca="1">IFERROR(IF(Loan_Not_Paid*Values_Entered,Payment_Number,""), "")</f>
        <v/>
      </c>
      <c r="C114" s="62" t="str">
        <f ca="1">IFERROR(IF(Loan_Not_Paid*Values_Entered,Payment_Date,""), "")</f>
        <v/>
      </c>
      <c r="D114" s="61" t="str">
        <f ca="1">IFERROR(IF(Loan_Not_Paid*Values_Entered,Beginning_Balance,""), "")</f>
        <v/>
      </c>
      <c r="E114" s="61" t="str">
        <f ca="1">IFERROR(IF(Loan_Not_Paid*Values_Entered,Monthly_Payment,""), "")</f>
        <v/>
      </c>
      <c r="F114" s="61" t="str">
        <f ca="1">IFERROR(IF(Loan_Not_Paid*Values_Entered,Principal,""), "")</f>
        <v/>
      </c>
      <c r="G114" s="61" t="str">
        <f ca="1">IFERROR(IF(Loan_Not_Paid*Values_Entered,Interest,""), "")</f>
        <v/>
      </c>
      <c r="H114" s="61" t="str">
        <f ca="1">IFERROR(IF(Loan_Not_Paid*Values_Entered,Ending_Balance,""), "")</f>
        <v/>
      </c>
    </row>
    <row r="115" spans="2:8" x14ac:dyDescent="0.25">
      <c r="B115" s="63" t="str">
        <f ca="1">IFERROR(IF(Loan_Not_Paid*Values_Entered,Payment_Number,""), "")</f>
        <v/>
      </c>
      <c r="C115" s="62" t="str">
        <f ca="1">IFERROR(IF(Loan_Not_Paid*Values_Entered,Payment_Date,""), "")</f>
        <v/>
      </c>
      <c r="D115" s="61" t="str">
        <f ca="1">IFERROR(IF(Loan_Not_Paid*Values_Entered,Beginning_Balance,""), "")</f>
        <v/>
      </c>
      <c r="E115" s="61" t="str">
        <f ca="1">IFERROR(IF(Loan_Not_Paid*Values_Entered,Monthly_Payment,""), "")</f>
        <v/>
      </c>
      <c r="F115" s="61" t="str">
        <f ca="1">IFERROR(IF(Loan_Not_Paid*Values_Entered,Principal,""), "")</f>
        <v/>
      </c>
      <c r="G115" s="61" t="str">
        <f ca="1">IFERROR(IF(Loan_Not_Paid*Values_Entered,Interest,""), "")</f>
        <v/>
      </c>
      <c r="H115" s="61" t="str">
        <f ca="1">IFERROR(IF(Loan_Not_Paid*Values_Entered,Ending_Balance,""), "")</f>
        <v/>
      </c>
    </row>
    <row r="116" spans="2:8" x14ac:dyDescent="0.25">
      <c r="B116" s="63" t="str">
        <f ca="1">IFERROR(IF(Loan_Not_Paid*Values_Entered,Payment_Number,""), "")</f>
        <v/>
      </c>
      <c r="C116" s="62" t="str">
        <f ca="1">IFERROR(IF(Loan_Not_Paid*Values_Entered,Payment_Date,""), "")</f>
        <v/>
      </c>
      <c r="D116" s="61" t="str">
        <f ca="1">IFERROR(IF(Loan_Not_Paid*Values_Entered,Beginning_Balance,""), "")</f>
        <v/>
      </c>
      <c r="E116" s="61" t="str">
        <f ca="1">IFERROR(IF(Loan_Not_Paid*Values_Entered,Monthly_Payment,""), "")</f>
        <v/>
      </c>
      <c r="F116" s="61" t="str">
        <f ca="1">IFERROR(IF(Loan_Not_Paid*Values_Entered,Principal,""), "")</f>
        <v/>
      </c>
      <c r="G116" s="61" t="str">
        <f ca="1">IFERROR(IF(Loan_Not_Paid*Values_Entered,Interest,""), "")</f>
        <v/>
      </c>
      <c r="H116" s="61" t="str">
        <f ca="1">IFERROR(IF(Loan_Not_Paid*Values_Entered,Ending_Balance,""), "")</f>
        <v/>
      </c>
    </row>
    <row r="117" spans="2:8" x14ac:dyDescent="0.25">
      <c r="B117" s="63" t="str">
        <f ca="1">IFERROR(IF(Loan_Not_Paid*Values_Entered,Payment_Number,""), "")</f>
        <v/>
      </c>
      <c r="C117" s="62" t="str">
        <f ca="1">IFERROR(IF(Loan_Not_Paid*Values_Entered,Payment_Date,""), "")</f>
        <v/>
      </c>
      <c r="D117" s="61" t="str">
        <f ca="1">IFERROR(IF(Loan_Not_Paid*Values_Entered,Beginning_Balance,""), "")</f>
        <v/>
      </c>
      <c r="E117" s="61" t="str">
        <f ca="1">IFERROR(IF(Loan_Not_Paid*Values_Entered,Monthly_Payment,""), "")</f>
        <v/>
      </c>
      <c r="F117" s="61" t="str">
        <f ca="1">IFERROR(IF(Loan_Not_Paid*Values_Entered,Principal,""), "")</f>
        <v/>
      </c>
      <c r="G117" s="61" t="str">
        <f ca="1">IFERROR(IF(Loan_Not_Paid*Values_Entered,Interest,""), "")</f>
        <v/>
      </c>
      <c r="H117" s="61" t="str">
        <f ca="1">IFERROR(IF(Loan_Not_Paid*Values_Entered,Ending_Balance,""), "")</f>
        <v/>
      </c>
    </row>
    <row r="118" spans="2:8" x14ac:dyDescent="0.25">
      <c r="B118" s="63" t="str">
        <f ca="1">IFERROR(IF(Loan_Not_Paid*Values_Entered,Payment_Number,""), "")</f>
        <v/>
      </c>
      <c r="C118" s="62" t="str">
        <f ca="1">IFERROR(IF(Loan_Not_Paid*Values_Entered,Payment_Date,""), "")</f>
        <v/>
      </c>
      <c r="D118" s="61" t="str">
        <f ca="1">IFERROR(IF(Loan_Not_Paid*Values_Entered,Beginning_Balance,""), "")</f>
        <v/>
      </c>
      <c r="E118" s="61" t="str">
        <f ca="1">IFERROR(IF(Loan_Not_Paid*Values_Entered,Monthly_Payment,""), "")</f>
        <v/>
      </c>
      <c r="F118" s="61" t="str">
        <f ca="1">IFERROR(IF(Loan_Not_Paid*Values_Entered,Principal,""), "")</f>
        <v/>
      </c>
      <c r="G118" s="61" t="str">
        <f ca="1">IFERROR(IF(Loan_Not_Paid*Values_Entered,Interest,""), "")</f>
        <v/>
      </c>
      <c r="H118" s="61" t="str">
        <f ca="1">IFERROR(IF(Loan_Not_Paid*Values_Entered,Ending_Balance,""), "")</f>
        <v/>
      </c>
    </row>
    <row r="119" spans="2:8" x14ac:dyDescent="0.25">
      <c r="B119" s="63" t="str">
        <f ca="1">IFERROR(IF(Loan_Not_Paid*Values_Entered,Payment_Number,""), "")</f>
        <v/>
      </c>
      <c r="C119" s="62" t="str">
        <f ca="1">IFERROR(IF(Loan_Not_Paid*Values_Entered,Payment_Date,""), "")</f>
        <v/>
      </c>
      <c r="D119" s="61" t="str">
        <f ca="1">IFERROR(IF(Loan_Not_Paid*Values_Entered,Beginning_Balance,""), "")</f>
        <v/>
      </c>
      <c r="E119" s="61" t="str">
        <f ca="1">IFERROR(IF(Loan_Not_Paid*Values_Entered,Monthly_Payment,""), "")</f>
        <v/>
      </c>
      <c r="F119" s="61" t="str">
        <f ca="1">IFERROR(IF(Loan_Not_Paid*Values_Entered,Principal,""), "")</f>
        <v/>
      </c>
      <c r="G119" s="61" t="str">
        <f ca="1">IFERROR(IF(Loan_Not_Paid*Values_Entered,Interest,""), "")</f>
        <v/>
      </c>
      <c r="H119" s="61" t="str">
        <f ca="1">IFERROR(IF(Loan_Not_Paid*Values_Entered,Ending_Balance,""), "")</f>
        <v/>
      </c>
    </row>
    <row r="120" spans="2:8" x14ac:dyDescent="0.25">
      <c r="B120" s="63" t="str">
        <f ca="1">IFERROR(IF(Loan_Not_Paid*Values_Entered,Payment_Number,""), "")</f>
        <v/>
      </c>
      <c r="C120" s="62" t="str">
        <f ca="1">IFERROR(IF(Loan_Not_Paid*Values_Entered,Payment_Date,""), "")</f>
        <v/>
      </c>
      <c r="D120" s="61" t="str">
        <f ca="1">IFERROR(IF(Loan_Not_Paid*Values_Entered,Beginning_Balance,""), "")</f>
        <v/>
      </c>
      <c r="E120" s="61" t="str">
        <f ca="1">IFERROR(IF(Loan_Not_Paid*Values_Entered,Monthly_Payment,""), "")</f>
        <v/>
      </c>
      <c r="F120" s="61" t="str">
        <f ca="1">IFERROR(IF(Loan_Not_Paid*Values_Entered,Principal,""), "")</f>
        <v/>
      </c>
      <c r="G120" s="61" t="str">
        <f ca="1">IFERROR(IF(Loan_Not_Paid*Values_Entered,Interest,""), "")</f>
        <v/>
      </c>
      <c r="H120" s="61" t="str">
        <f ca="1">IFERROR(IF(Loan_Not_Paid*Values_Entered,Ending_Balance,""), "")</f>
        <v/>
      </c>
    </row>
    <row r="121" spans="2:8" x14ac:dyDescent="0.25">
      <c r="B121" s="63" t="str">
        <f ca="1">IFERROR(IF(Loan_Not_Paid*Values_Entered,Payment_Number,""), "")</f>
        <v/>
      </c>
      <c r="C121" s="62" t="str">
        <f ca="1">IFERROR(IF(Loan_Not_Paid*Values_Entered,Payment_Date,""), "")</f>
        <v/>
      </c>
      <c r="D121" s="61" t="str">
        <f ca="1">IFERROR(IF(Loan_Not_Paid*Values_Entered,Beginning_Balance,""), "")</f>
        <v/>
      </c>
      <c r="E121" s="61" t="str">
        <f ca="1">IFERROR(IF(Loan_Not_Paid*Values_Entered,Monthly_Payment,""), "")</f>
        <v/>
      </c>
      <c r="F121" s="61" t="str">
        <f ca="1">IFERROR(IF(Loan_Not_Paid*Values_Entered,Principal,""), "")</f>
        <v/>
      </c>
      <c r="G121" s="61" t="str">
        <f ca="1">IFERROR(IF(Loan_Not_Paid*Values_Entered,Interest,""), "")</f>
        <v/>
      </c>
      <c r="H121" s="61" t="str">
        <f ca="1">IFERROR(IF(Loan_Not_Paid*Values_Entered,Ending_Balance,""), "")</f>
        <v/>
      </c>
    </row>
    <row r="122" spans="2:8" x14ac:dyDescent="0.25">
      <c r="B122" s="63" t="str">
        <f ca="1">IFERROR(IF(Loan_Not_Paid*Values_Entered,Payment_Number,""), "")</f>
        <v/>
      </c>
      <c r="C122" s="62" t="str">
        <f ca="1">IFERROR(IF(Loan_Not_Paid*Values_Entered,Payment_Date,""), "")</f>
        <v/>
      </c>
      <c r="D122" s="61" t="str">
        <f ca="1">IFERROR(IF(Loan_Not_Paid*Values_Entered,Beginning_Balance,""), "")</f>
        <v/>
      </c>
      <c r="E122" s="61" t="str">
        <f ca="1">IFERROR(IF(Loan_Not_Paid*Values_Entered,Monthly_Payment,""), "")</f>
        <v/>
      </c>
      <c r="F122" s="61" t="str">
        <f ca="1">IFERROR(IF(Loan_Not_Paid*Values_Entered,Principal,""), "")</f>
        <v/>
      </c>
      <c r="G122" s="61" t="str">
        <f ca="1">IFERROR(IF(Loan_Not_Paid*Values_Entered,Interest,""), "")</f>
        <v/>
      </c>
      <c r="H122" s="61" t="str">
        <f ca="1">IFERROR(IF(Loan_Not_Paid*Values_Entered,Ending_Balance,""), "")</f>
        <v/>
      </c>
    </row>
    <row r="123" spans="2:8" x14ac:dyDescent="0.25">
      <c r="B123" s="63" t="str">
        <f ca="1">IFERROR(IF(Loan_Not_Paid*Values_Entered,Payment_Number,""), "")</f>
        <v/>
      </c>
      <c r="C123" s="62" t="str">
        <f ca="1">IFERROR(IF(Loan_Not_Paid*Values_Entered,Payment_Date,""), "")</f>
        <v/>
      </c>
      <c r="D123" s="61" t="str">
        <f ca="1">IFERROR(IF(Loan_Not_Paid*Values_Entered,Beginning_Balance,""), "")</f>
        <v/>
      </c>
      <c r="E123" s="61" t="str">
        <f ca="1">IFERROR(IF(Loan_Not_Paid*Values_Entered,Monthly_Payment,""), "")</f>
        <v/>
      </c>
      <c r="F123" s="61" t="str">
        <f ca="1">IFERROR(IF(Loan_Not_Paid*Values_Entered,Principal,""), "")</f>
        <v/>
      </c>
      <c r="G123" s="61" t="str">
        <f ca="1">IFERROR(IF(Loan_Not_Paid*Values_Entered,Interest,""), "")</f>
        <v/>
      </c>
      <c r="H123" s="61" t="str">
        <f ca="1">IFERROR(IF(Loan_Not_Paid*Values_Entered,Ending_Balance,""), "")</f>
        <v/>
      </c>
    </row>
    <row r="124" spans="2:8" x14ac:dyDescent="0.25">
      <c r="B124" s="63" t="str">
        <f ca="1">IFERROR(IF(Loan_Not_Paid*Values_Entered,Payment_Number,""), "")</f>
        <v/>
      </c>
      <c r="C124" s="62" t="str">
        <f ca="1">IFERROR(IF(Loan_Not_Paid*Values_Entered,Payment_Date,""), "")</f>
        <v/>
      </c>
      <c r="D124" s="61" t="str">
        <f ca="1">IFERROR(IF(Loan_Not_Paid*Values_Entered,Beginning_Balance,""), "")</f>
        <v/>
      </c>
      <c r="E124" s="61" t="str">
        <f ca="1">IFERROR(IF(Loan_Not_Paid*Values_Entered,Monthly_Payment,""), "")</f>
        <v/>
      </c>
      <c r="F124" s="61" t="str">
        <f ca="1">IFERROR(IF(Loan_Not_Paid*Values_Entered,Principal,""), "")</f>
        <v/>
      </c>
      <c r="G124" s="61" t="str">
        <f ca="1">IFERROR(IF(Loan_Not_Paid*Values_Entered,Interest,""), "")</f>
        <v/>
      </c>
      <c r="H124" s="61" t="str">
        <f ca="1">IFERROR(IF(Loan_Not_Paid*Values_Entered,Ending_Balance,""), "")</f>
        <v/>
      </c>
    </row>
    <row r="125" spans="2:8" x14ac:dyDescent="0.25">
      <c r="B125" s="63" t="str">
        <f ca="1">IFERROR(IF(Loan_Not_Paid*Values_Entered,Payment_Number,""), "")</f>
        <v/>
      </c>
      <c r="C125" s="62" t="str">
        <f ca="1">IFERROR(IF(Loan_Not_Paid*Values_Entered,Payment_Date,""), "")</f>
        <v/>
      </c>
      <c r="D125" s="61" t="str">
        <f ca="1">IFERROR(IF(Loan_Not_Paid*Values_Entered,Beginning_Balance,""), "")</f>
        <v/>
      </c>
      <c r="E125" s="61" t="str">
        <f ca="1">IFERROR(IF(Loan_Not_Paid*Values_Entered,Monthly_Payment,""), "")</f>
        <v/>
      </c>
      <c r="F125" s="61" t="str">
        <f ca="1">IFERROR(IF(Loan_Not_Paid*Values_Entered,Principal,""), "")</f>
        <v/>
      </c>
      <c r="G125" s="61" t="str">
        <f ca="1">IFERROR(IF(Loan_Not_Paid*Values_Entered,Interest,""), "")</f>
        <v/>
      </c>
      <c r="H125" s="61" t="str">
        <f ca="1">IFERROR(IF(Loan_Not_Paid*Values_Entered,Ending_Balance,""), "")</f>
        <v/>
      </c>
    </row>
    <row r="126" spans="2:8" x14ac:dyDescent="0.25">
      <c r="B126" s="63" t="str">
        <f ca="1">IFERROR(IF(Loan_Not_Paid*Values_Entered,Payment_Number,""), "")</f>
        <v/>
      </c>
      <c r="C126" s="62" t="str">
        <f ca="1">IFERROR(IF(Loan_Not_Paid*Values_Entered,Payment_Date,""), "")</f>
        <v/>
      </c>
      <c r="D126" s="61" t="str">
        <f ca="1">IFERROR(IF(Loan_Not_Paid*Values_Entered,Beginning_Balance,""), "")</f>
        <v/>
      </c>
      <c r="E126" s="61" t="str">
        <f ca="1">IFERROR(IF(Loan_Not_Paid*Values_Entered,Monthly_Payment,""), "")</f>
        <v/>
      </c>
      <c r="F126" s="61" t="str">
        <f ca="1">IFERROR(IF(Loan_Not_Paid*Values_Entered,Principal,""), "")</f>
        <v/>
      </c>
      <c r="G126" s="61" t="str">
        <f ca="1">IFERROR(IF(Loan_Not_Paid*Values_Entered,Interest,""), "")</f>
        <v/>
      </c>
      <c r="H126" s="61" t="str">
        <f ca="1">IFERROR(IF(Loan_Not_Paid*Values_Entered,Ending_Balance,""), "")</f>
        <v/>
      </c>
    </row>
    <row r="127" spans="2:8" x14ac:dyDescent="0.25">
      <c r="B127" s="63" t="str">
        <f ca="1">IFERROR(IF(Loan_Not_Paid*Values_Entered,Payment_Number,""), "")</f>
        <v/>
      </c>
      <c r="C127" s="62" t="str">
        <f ca="1">IFERROR(IF(Loan_Not_Paid*Values_Entered,Payment_Date,""), "")</f>
        <v/>
      </c>
      <c r="D127" s="61" t="str">
        <f ca="1">IFERROR(IF(Loan_Not_Paid*Values_Entered,Beginning_Balance,""), "")</f>
        <v/>
      </c>
      <c r="E127" s="61" t="str">
        <f ca="1">IFERROR(IF(Loan_Not_Paid*Values_Entered,Monthly_Payment,""), "")</f>
        <v/>
      </c>
      <c r="F127" s="61" t="str">
        <f ca="1">IFERROR(IF(Loan_Not_Paid*Values_Entered,Principal,""), "")</f>
        <v/>
      </c>
      <c r="G127" s="61" t="str">
        <f ca="1">IFERROR(IF(Loan_Not_Paid*Values_Entered,Interest,""), "")</f>
        <v/>
      </c>
      <c r="H127" s="61" t="str">
        <f ca="1">IFERROR(IF(Loan_Not_Paid*Values_Entered,Ending_Balance,""), "")</f>
        <v/>
      </c>
    </row>
    <row r="128" spans="2:8" x14ac:dyDescent="0.25">
      <c r="B128" s="63" t="str">
        <f ca="1">IFERROR(IF(Loan_Not_Paid*Values_Entered,Payment_Number,""), "")</f>
        <v/>
      </c>
      <c r="C128" s="62" t="str">
        <f ca="1">IFERROR(IF(Loan_Not_Paid*Values_Entered,Payment_Date,""), "")</f>
        <v/>
      </c>
      <c r="D128" s="61" t="str">
        <f ca="1">IFERROR(IF(Loan_Not_Paid*Values_Entered,Beginning_Balance,""), "")</f>
        <v/>
      </c>
      <c r="E128" s="61" t="str">
        <f ca="1">IFERROR(IF(Loan_Not_Paid*Values_Entered,Monthly_Payment,""), "")</f>
        <v/>
      </c>
      <c r="F128" s="61" t="str">
        <f ca="1">IFERROR(IF(Loan_Not_Paid*Values_Entered,Principal,""), "")</f>
        <v/>
      </c>
      <c r="G128" s="61" t="str">
        <f ca="1">IFERROR(IF(Loan_Not_Paid*Values_Entered,Interest,""), "")</f>
        <v/>
      </c>
      <c r="H128" s="61" t="str">
        <f ca="1">IFERROR(IF(Loan_Not_Paid*Values_Entered,Ending_Balance,""), "")</f>
        <v/>
      </c>
    </row>
    <row r="129" spans="2:8" x14ac:dyDescent="0.25">
      <c r="B129" s="63" t="str">
        <f ca="1">IFERROR(IF(Loan_Not_Paid*Values_Entered,Payment_Number,""), "")</f>
        <v/>
      </c>
      <c r="C129" s="62" t="str">
        <f ca="1">IFERROR(IF(Loan_Not_Paid*Values_Entered,Payment_Date,""), "")</f>
        <v/>
      </c>
      <c r="D129" s="61" t="str">
        <f ca="1">IFERROR(IF(Loan_Not_Paid*Values_Entered,Beginning_Balance,""), "")</f>
        <v/>
      </c>
      <c r="E129" s="61" t="str">
        <f ca="1">IFERROR(IF(Loan_Not_Paid*Values_Entered,Monthly_Payment,""), "")</f>
        <v/>
      </c>
      <c r="F129" s="61" t="str">
        <f ca="1">IFERROR(IF(Loan_Not_Paid*Values_Entered,Principal,""), "")</f>
        <v/>
      </c>
      <c r="G129" s="61" t="str">
        <f ca="1">IFERROR(IF(Loan_Not_Paid*Values_Entered,Interest,""), "")</f>
        <v/>
      </c>
      <c r="H129" s="61" t="str">
        <f ca="1">IFERROR(IF(Loan_Not_Paid*Values_Entered,Ending_Balance,""), "")</f>
        <v/>
      </c>
    </row>
    <row r="130" spans="2:8" x14ac:dyDescent="0.25">
      <c r="B130" s="63" t="str">
        <f ca="1">IFERROR(IF(Loan_Not_Paid*Values_Entered,Payment_Number,""), "")</f>
        <v/>
      </c>
      <c r="C130" s="62" t="str">
        <f ca="1">IFERROR(IF(Loan_Not_Paid*Values_Entered,Payment_Date,""), "")</f>
        <v/>
      </c>
      <c r="D130" s="61" t="str">
        <f ca="1">IFERROR(IF(Loan_Not_Paid*Values_Entered,Beginning_Balance,""), "")</f>
        <v/>
      </c>
      <c r="E130" s="61" t="str">
        <f ca="1">IFERROR(IF(Loan_Not_Paid*Values_Entered,Monthly_Payment,""), "")</f>
        <v/>
      </c>
      <c r="F130" s="61" t="str">
        <f ca="1">IFERROR(IF(Loan_Not_Paid*Values_Entered,Principal,""), "")</f>
        <v/>
      </c>
      <c r="G130" s="61" t="str">
        <f ca="1">IFERROR(IF(Loan_Not_Paid*Values_Entered,Interest,""), "")</f>
        <v/>
      </c>
      <c r="H130" s="61" t="str">
        <f ca="1">IFERROR(IF(Loan_Not_Paid*Values_Entered,Ending_Balance,""), "")</f>
        <v/>
      </c>
    </row>
    <row r="131" spans="2:8" x14ac:dyDescent="0.25">
      <c r="B131" s="63" t="str">
        <f ca="1">IFERROR(IF(Loan_Not_Paid*Values_Entered,Payment_Number,""), "")</f>
        <v/>
      </c>
      <c r="C131" s="62" t="str">
        <f ca="1">IFERROR(IF(Loan_Not_Paid*Values_Entered,Payment_Date,""), "")</f>
        <v/>
      </c>
      <c r="D131" s="61" t="str">
        <f ca="1">IFERROR(IF(Loan_Not_Paid*Values_Entered,Beginning_Balance,""), "")</f>
        <v/>
      </c>
      <c r="E131" s="61" t="str">
        <f ca="1">IFERROR(IF(Loan_Not_Paid*Values_Entered,Monthly_Payment,""), "")</f>
        <v/>
      </c>
      <c r="F131" s="61" t="str">
        <f ca="1">IFERROR(IF(Loan_Not_Paid*Values_Entered,Principal,""), "")</f>
        <v/>
      </c>
      <c r="G131" s="61" t="str">
        <f ca="1">IFERROR(IF(Loan_Not_Paid*Values_Entered,Interest,""), "")</f>
        <v/>
      </c>
      <c r="H131" s="61" t="str">
        <f ca="1">IFERROR(IF(Loan_Not_Paid*Values_Entered,Ending_Balance,""), "")</f>
        <v/>
      </c>
    </row>
    <row r="132" spans="2:8" x14ac:dyDescent="0.25">
      <c r="B132" s="63" t="str">
        <f ca="1">IFERROR(IF(Loan_Not_Paid*Values_Entered,Payment_Number,""), "")</f>
        <v/>
      </c>
      <c r="C132" s="62" t="str">
        <f ca="1">IFERROR(IF(Loan_Not_Paid*Values_Entered,Payment_Date,""), "")</f>
        <v/>
      </c>
      <c r="D132" s="61" t="str">
        <f ca="1">IFERROR(IF(Loan_Not_Paid*Values_Entered,Beginning_Balance,""), "")</f>
        <v/>
      </c>
      <c r="E132" s="61" t="str">
        <f ca="1">IFERROR(IF(Loan_Not_Paid*Values_Entered,Monthly_Payment,""), "")</f>
        <v/>
      </c>
      <c r="F132" s="61" t="str">
        <f ca="1">IFERROR(IF(Loan_Not_Paid*Values_Entered,Principal,""), "")</f>
        <v/>
      </c>
      <c r="G132" s="61" t="str">
        <f ca="1">IFERROR(IF(Loan_Not_Paid*Values_Entered,Interest,""), "")</f>
        <v/>
      </c>
      <c r="H132" s="61" t="str">
        <f ca="1">IFERROR(IF(Loan_Not_Paid*Values_Entered,Ending_Balance,""), "")</f>
        <v/>
      </c>
    </row>
    <row r="133" spans="2:8" x14ac:dyDescent="0.25">
      <c r="B133" s="63" t="str">
        <f ca="1">IFERROR(IF(Loan_Not_Paid*Values_Entered,Payment_Number,""), "")</f>
        <v/>
      </c>
      <c r="C133" s="62" t="str">
        <f ca="1">IFERROR(IF(Loan_Not_Paid*Values_Entered,Payment_Date,""), "")</f>
        <v/>
      </c>
      <c r="D133" s="61" t="str">
        <f ca="1">IFERROR(IF(Loan_Not_Paid*Values_Entered,Beginning_Balance,""), "")</f>
        <v/>
      </c>
      <c r="E133" s="61" t="str">
        <f ca="1">IFERROR(IF(Loan_Not_Paid*Values_Entered,Monthly_Payment,""), "")</f>
        <v/>
      </c>
      <c r="F133" s="61" t="str">
        <f ca="1">IFERROR(IF(Loan_Not_Paid*Values_Entered,Principal,""), "")</f>
        <v/>
      </c>
      <c r="G133" s="61" t="str">
        <f ca="1">IFERROR(IF(Loan_Not_Paid*Values_Entered,Interest,""), "")</f>
        <v/>
      </c>
      <c r="H133" s="61" t="str">
        <f ca="1">IFERROR(IF(Loan_Not_Paid*Values_Entered,Ending_Balance,""), "")</f>
        <v/>
      </c>
    </row>
    <row r="134" spans="2:8" x14ac:dyDescent="0.25">
      <c r="B134" s="63" t="str">
        <f ca="1">IFERROR(IF(Loan_Not_Paid*Values_Entered,Payment_Number,""), "")</f>
        <v/>
      </c>
      <c r="C134" s="62" t="str">
        <f ca="1">IFERROR(IF(Loan_Not_Paid*Values_Entered,Payment_Date,""), "")</f>
        <v/>
      </c>
      <c r="D134" s="61" t="str">
        <f ca="1">IFERROR(IF(Loan_Not_Paid*Values_Entered,Beginning_Balance,""), "")</f>
        <v/>
      </c>
      <c r="E134" s="61" t="str">
        <f ca="1">IFERROR(IF(Loan_Not_Paid*Values_Entered,Monthly_Payment,""), "")</f>
        <v/>
      </c>
      <c r="F134" s="61" t="str">
        <f ca="1">IFERROR(IF(Loan_Not_Paid*Values_Entered,Principal,""), "")</f>
        <v/>
      </c>
      <c r="G134" s="61" t="str">
        <f ca="1">IFERROR(IF(Loan_Not_Paid*Values_Entered,Interest,""), "")</f>
        <v/>
      </c>
      <c r="H134" s="61" t="str">
        <f ca="1">IFERROR(IF(Loan_Not_Paid*Values_Entered,Ending_Balance,""), "")</f>
        <v/>
      </c>
    </row>
    <row r="135" spans="2:8" x14ac:dyDescent="0.25">
      <c r="B135" s="63" t="str">
        <f ca="1">IFERROR(IF(Loan_Not_Paid*Values_Entered,Payment_Number,""), "")</f>
        <v/>
      </c>
      <c r="C135" s="62" t="str">
        <f ca="1">IFERROR(IF(Loan_Not_Paid*Values_Entered,Payment_Date,""), "")</f>
        <v/>
      </c>
      <c r="D135" s="61" t="str">
        <f ca="1">IFERROR(IF(Loan_Not_Paid*Values_Entered,Beginning_Balance,""), "")</f>
        <v/>
      </c>
      <c r="E135" s="61" t="str">
        <f ca="1">IFERROR(IF(Loan_Not_Paid*Values_Entered,Monthly_Payment,""), "")</f>
        <v/>
      </c>
      <c r="F135" s="61" t="str">
        <f ca="1">IFERROR(IF(Loan_Not_Paid*Values_Entered,Principal,""), "")</f>
        <v/>
      </c>
      <c r="G135" s="61" t="str">
        <f ca="1">IFERROR(IF(Loan_Not_Paid*Values_Entered,Interest,""), "")</f>
        <v/>
      </c>
      <c r="H135" s="61" t="str">
        <f ca="1">IFERROR(IF(Loan_Not_Paid*Values_Entered,Ending_Balance,""), "")</f>
        <v/>
      </c>
    </row>
    <row r="136" spans="2:8" x14ac:dyDescent="0.25">
      <c r="B136" s="63" t="str">
        <f ca="1">IFERROR(IF(Loan_Not_Paid*Values_Entered,Payment_Number,""), "")</f>
        <v/>
      </c>
      <c r="C136" s="62" t="str">
        <f ca="1">IFERROR(IF(Loan_Not_Paid*Values_Entered,Payment_Date,""), "")</f>
        <v/>
      </c>
      <c r="D136" s="61" t="str">
        <f ca="1">IFERROR(IF(Loan_Not_Paid*Values_Entered,Beginning_Balance,""), "")</f>
        <v/>
      </c>
      <c r="E136" s="61" t="str">
        <f ca="1">IFERROR(IF(Loan_Not_Paid*Values_Entered,Monthly_Payment,""), "")</f>
        <v/>
      </c>
      <c r="F136" s="61" t="str">
        <f ca="1">IFERROR(IF(Loan_Not_Paid*Values_Entered,Principal,""), "")</f>
        <v/>
      </c>
      <c r="G136" s="61" t="str">
        <f ca="1">IFERROR(IF(Loan_Not_Paid*Values_Entered,Interest,""), "")</f>
        <v/>
      </c>
      <c r="H136" s="61" t="str">
        <f ca="1">IFERROR(IF(Loan_Not_Paid*Values_Entered,Ending_Balance,""), "")</f>
        <v/>
      </c>
    </row>
    <row r="137" spans="2:8" x14ac:dyDescent="0.25">
      <c r="B137" s="63" t="str">
        <f ca="1">IFERROR(IF(Loan_Not_Paid*Values_Entered,Payment_Number,""), "")</f>
        <v/>
      </c>
      <c r="C137" s="62" t="str">
        <f ca="1">IFERROR(IF(Loan_Not_Paid*Values_Entered,Payment_Date,""), "")</f>
        <v/>
      </c>
      <c r="D137" s="61" t="str">
        <f ca="1">IFERROR(IF(Loan_Not_Paid*Values_Entered,Beginning_Balance,""), "")</f>
        <v/>
      </c>
      <c r="E137" s="61" t="str">
        <f ca="1">IFERROR(IF(Loan_Not_Paid*Values_Entered,Monthly_Payment,""), "")</f>
        <v/>
      </c>
      <c r="F137" s="61" t="str">
        <f ca="1">IFERROR(IF(Loan_Not_Paid*Values_Entered,Principal,""), "")</f>
        <v/>
      </c>
      <c r="G137" s="61" t="str">
        <f ca="1">IFERROR(IF(Loan_Not_Paid*Values_Entered,Interest,""), "")</f>
        <v/>
      </c>
      <c r="H137" s="61" t="str">
        <f ca="1">IFERROR(IF(Loan_Not_Paid*Values_Entered,Ending_Balance,""), "")</f>
        <v/>
      </c>
    </row>
    <row r="138" spans="2:8" x14ac:dyDescent="0.25">
      <c r="B138" s="63" t="str">
        <f ca="1">IFERROR(IF(Loan_Not_Paid*Values_Entered,Payment_Number,""), "")</f>
        <v/>
      </c>
      <c r="C138" s="62" t="str">
        <f ca="1">IFERROR(IF(Loan_Not_Paid*Values_Entered,Payment_Date,""), "")</f>
        <v/>
      </c>
      <c r="D138" s="61" t="str">
        <f ca="1">IFERROR(IF(Loan_Not_Paid*Values_Entered,Beginning_Balance,""), "")</f>
        <v/>
      </c>
      <c r="E138" s="61" t="str">
        <f ca="1">IFERROR(IF(Loan_Not_Paid*Values_Entered,Monthly_Payment,""), "")</f>
        <v/>
      </c>
      <c r="F138" s="61" t="str">
        <f ca="1">IFERROR(IF(Loan_Not_Paid*Values_Entered,Principal,""), "")</f>
        <v/>
      </c>
      <c r="G138" s="61" t="str">
        <f ca="1">IFERROR(IF(Loan_Not_Paid*Values_Entered,Interest,""), "")</f>
        <v/>
      </c>
      <c r="H138" s="61" t="str">
        <f ca="1">IFERROR(IF(Loan_Not_Paid*Values_Entered,Ending_Balance,""), "")</f>
        <v/>
      </c>
    </row>
    <row r="139" spans="2:8" x14ac:dyDescent="0.25">
      <c r="B139" s="63" t="str">
        <f ca="1">IFERROR(IF(Loan_Not_Paid*Values_Entered,Payment_Number,""), "")</f>
        <v/>
      </c>
      <c r="C139" s="62" t="str">
        <f ca="1">IFERROR(IF(Loan_Not_Paid*Values_Entered,Payment_Date,""), "")</f>
        <v/>
      </c>
      <c r="D139" s="61" t="str">
        <f ca="1">IFERROR(IF(Loan_Not_Paid*Values_Entered,Beginning_Balance,""), "")</f>
        <v/>
      </c>
      <c r="E139" s="61" t="str">
        <f ca="1">IFERROR(IF(Loan_Not_Paid*Values_Entered,Monthly_Payment,""), "")</f>
        <v/>
      </c>
      <c r="F139" s="61" t="str">
        <f ca="1">IFERROR(IF(Loan_Not_Paid*Values_Entered,Principal,""), "")</f>
        <v/>
      </c>
      <c r="G139" s="61" t="str">
        <f ca="1">IFERROR(IF(Loan_Not_Paid*Values_Entered,Interest,""), "")</f>
        <v/>
      </c>
      <c r="H139" s="61" t="str">
        <f ca="1">IFERROR(IF(Loan_Not_Paid*Values_Entered,Ending_Balance,""), "")</f>
        <v/>
      </c>
    </row>
    <row r="140" spans="2:8" x14ac:dyDescent="0.25">
      <c r="B140" s="63" t="str">
        <f ca="1">IFERROR(IF(Loan_Not_Paid*Values_Entered,Payment_Number,""), "")</f>
        <v/>
      </c>
      <c r="C140" s="62" t="str">
        <f ca="1">IFERROR(IF(Loan_Not_Paid*Values_Entered,Payment_Date,""), "")</f>
        <v/>
      </c>
      <c r="D140" s="61" t="str">
        <f ca="1">IFERROR(IF(Loan_Not_Paid*Values_Entered,Beginning_Balance,""), "")</f>
        <v/>
      </c>
      <c r="E140" s="61" t="str">
        <f ca="1">IFERROR(IF(Loan_Not_Paid*Values_Entered,Monthly_Payment,""), "")</f>
        <v/>
      </c>
      <c r="F140" s="61" t="str">
        <f ca="1">IFERROR(IF(Loan_Not_Paid*Values_Entered,Principal,""), "")</f>
        <v/>
      </c>
      <c r="G140" s="61" t="str">
        <f ca="1">IFERROR(IF(Loan_Not_Paid*Values_Entered,Interest,""), "")</f>
        <v/>
      </c>
      <c r="H140" s="61" t="str">
        <f ca="1">IFERROR(IF(Loan_Not_Paid*Values_Entered,Ending_Balance,""), "")</f>
        <v/>
      </c>
    </row>
    <row r="141" spans="2:8" x14ac:dyDescent="0.25">
      <c r="B141" s="63" t="str">
        <f ca="1">IFERROR(IF(Loan_Not_Paid*Values_Entered,Payment_Number,""), "")</f>
        <v/>
      </c>
      <c r="C141" s="62" t="str">
        <f ca="1">IFERROR(IF(Loan_Not_Paid*Values_Entered,Payment_Date,""), "")</f>
        <v/>
      </c>
      <c r="D141" s="61" t="str">
        <f ca="1">IFERROR(IF(Loan_Not_Paid*Values_Entered,Beginning_Balance,""), "")</f>
        <v/>
      </c>
      <c r="E141" s="61" t="str">
        <f ca="1">IFERROR(IF(Loan_Not_Paid*Values_Entered,Monthly_Payment,""), "")</f>
        <v/>
      </c>
      <c r="F141" s="61" t="str">
        <f ca="1">IFERROR(IF(Loan_Not_Paid*Values_Entered,Principal,""), "")</f>
        <v/>
      </c>
      <c r="G141" s="61" t="str">
        <f ca="1">IFERROR(IF(Loan_Not_Paid*Values_Entered,Interest,""), "")</f>
        <v/>
      </c>
      <c r="H141" s="61" t="str">
        <f ca="1">IFERROR(IF(Loan_Not_Paid*Values_Entered,Ending_Balance,""), "")</f>
        <v/>
      </c>
    </row>
    <row r="142" spans="2:8" x14ac:dyDescent="0.25">
      <c r="B142" s="63" t="str">
        <f ca="1">IFERROR(IF(Loan_Not_Paid*Values_Entered,Payment_Number,""), "")</f>
        <v/>
      </c>
      <c r="C142" s="62" t="str">
        <f ca="1">IFERROR(IF(Loan_Not_Paid*Values_Entered,Payment_Date,""), "")</f>
        <v/>
      </c>
      <c r="D142" s="61" t="str">
        <f ca="1">IFERROR(IF(Loan_Not_Paid*Values_Entered,Beginning_Balance,""), "")</f>
        <v/>
      </c>
      <c r="E142" s="61" t="str">
        <f ca="1">IFERROR(IF(Loan_Not_Paid*Values_Entered,Monthly_Payment,""), "")</f>
        <v/>
      </c>
      <c r="F142" s="61" t="str">
        <f ca="1">IFERROR(IF(Loan_Not_Paid*Values_Entered,Principal,""), "")</f>
        <v/>
      </c>
      <c r="G142" s="61" t="str">
        <f ca="1">IFERROR(IF(Loan_Not_Paid*Values_Entered,Interest,""), "")</f>
        <v/>
      </c>
      <c r="H142" s="61" t="str">
        <f ca="1">IFERROR(IF(Loan_Not_Paid*Values_Entered,Ending_Balance,""), "")</f>
        <v/>
      </c>
    </row>
    <row r="143" spans="2:8" x14ac:dyDescent="0.25">
      <c r="B143" s="63" t="str">
        <f ca="1">IFERROR(IF(Loan_Not_Paid*Values_Entered,Payment_Number,""), "")</f>
        <v/>
      </c>
      <c r="C143" s="62" t="str">
        <f ca="1">IFERROR(IF(Loan_Not_Paid*Values_Entered,Payment_Date,""), "")</f>
        <v/>
      </c>
      <c r="D143" s="61" t="str">
        <f ca="1">IFERROR(IF(Loan_Not_Paid*Values_Entered,Beginning_Balance,""), "")</f>
        <v/>
      </c>
      <c r="E143" s="61" t="str">
        <f ca="1">IFERROR(IF(Loan_Not_Paid*Values_Entered,Monthly_Payment,""), "")</f>
        <v/>
      </c>
      <c r="F143" s="61" t="str">
        <f ca="1">IFERROR(IF(Loan_Not_Paid*Values_Entered,Principal,""), "")</f>
        <v/>
      </c>
      <c r="G143" s="61" t="str">
        <f ca="1">IFERROR(IF(Loan_Not_Paid*Values_Entered,Interest,""), "")</f>
        <v/>
      </c>
      <c r="H143" s="61" t="str">
        <f ca="1">IFERROR(IF(Loan_Not_Paid*Values_Entered,Ending_Balance,""), "")</f>
        <v/>
      </c>
    </row>
    <row r="144" spans="2:8" x14ac:dyDescent="0.25">
      <c r="B144" s="63" t="str">
        <f ca="1">IFERROR(IF(Loan_Not_Paid*Values_Entered,Payment_Number,""), "")</f>
        <v/>
      </c>
      <c r="C144" s="62" t="str">
        <f ca="1">IFERROR(IF(Loan_Not_Paid*Values_Entered,Payment_Date,""), "")</f>
        <v/>
      </c>
      <c r="D144" s="61" t="str">
        <f ca="1">IFERROR(IF(Loan_Not_Paid*Values_Entered,Beginning_Balance,""), "")</f>
        <v/>
      </c>
      <c r="E144" s="61" t="str">
        <f ca="1">IFERROR(IF(Loan_Not_Paid*Values_Entered,Monthly_Payment,""), "")</f>
        <v/>
      </c>
      <c r="F144" s="61" t="str">
        <f ca="1">IFERROR(IF(Loan_Not_Paid*Values_Entered,Principal,""), "")</f>
        <v/>
      </c>
      <c r="G144" s="61" t="str">
        <f ca="1">IFERROR(IF(Loan_Not_Paid*Values_Entered,Interest,""), "")</f>
        <v/>
      </c>
      <c r="H144" s="61" t="str">
        <f ca="1">IFERROR(IF(Loan_Not_Paid*Values_Entered,Ending_Balance,""), "")</f>
        <v/>
      </c>
    </row>
    <row r="145" spans="2:8" x14ac:dyDescent="0.25">
      <c r="B145" s="63" t="str">
        <f ca="1">IFERROR(IF(Loan_Not_Paid*Values_Entered,Payment_Number,""), "")</f>
        <v/>
      </c>
      <c r="C145" s="62" t="str">
        <f ca="1">IFERROR(IF(Loan_Not_Paid*Values_Entered,Payment_Date,""), "")</f>
        <v/>
      </c>
      <c r="D145" s="61" t="str">
        <f ca="1">IFERROR(IF(Loan_Not_Paid*Values_Entered,Beginning_Balance,""), "")</f>
        <v/>
      </c>
      <c r="E145" s="61" t="str">
        <f ca="1">IFERROR(IF(Loan_Not_Paid*Values_Entered,Monthly_Payment,""), "")</f>
        <v/>
      </c>
      <c r="F145" s="61" t="str">
        <f ca="1">IFERROR(IF(Loan_Not_Paid*Values_Entered,Principal,""), "")</f>
        <v/>
      </c>
      <c r="G145" s="61" t="str">
        <f ca="1">IFERROR(IF(Loan_Not_Paid*Values_Entered,Interest,""), "")</f>
        <v/>
      </c>
      <c r="H145" s="61" t="str">
        <f ca="1">IFERROR(IF(Loan_Not_Paid*Values_Entered,Ending_Balance,""), "")</f>
        <v/>
      </c>
    </row>
    <row r="146" spans="2:8" x14ac:dyDescent="0.25">
      <c r="B146" s="63" t="str">
        <f ca="1">IFERROR(IF(Loan_Not_Paid*Values_Entered,Payment_Number,""), "")</f>
        <v/>
      </c>
      <c r="C146" s="62" t="str">
        <f ca="1">IFERROR(IF(Loan_Not_Paid*Values_Entered,Payment_Date,""), "")</f>
        <v/>
      </c>
      <c r="D146" s="61" t="str">
        <f ca="1">IFERROR(IF(Loan_Not_Paid*Values_Entered,Beginning_Balance,""), "")</f>
        <v/>
      </c>
      <c r="E146" s="61" t="str">
        <f ca="1">IFERROR(IF(Loan_Not_Paid*Values_Entered,Monthly_Payment,""), "")</f>
        <v/>
      </c>
      <c r="F146" s="61" t="str">
        <f ca="1">IFERROR(IF(Loan_Not_Paid*Values_Entered,Principal,""), "")</f>
        <v/>
      </c>
      <c r="G146" s="61" t="str">
        <f ca="1">IFERROR(IF(Loan_Not_Paid*Values_Entered,Interest,""), "")</f>
        <v/>
      </c>
      <c r="H146" s="61" t="str">
        <f ca="1">IFERROR(IF(Loan_Not_Paid*Values_Entered,Ending_Balance,""), "")</f>
        <v/>
      </c>
    </row>
    <row r="147" spans="2:8" x14ac:dyDescent="0.25">
      <c r="B147" s="63" t="str">
        <f ca="1">IFERROR(IF(Loan_Not_Paid*Values_Entered,Payment_Number,""), "")</f>
        <v/>
      </c>
      <c r="C147" s="62" t="str">
        <f ca="1">IFERROR(IF(Loan_Not_Paid*Values_Entered,Payment_Date,""), "")</f>
        <v/>
      </c>
      <c r="D147" s="61" t="str">
        <f ca="1">IFERROR(IF(Loan_Not_Paid*Values_Entered,Beginning_Balance,""), "")</f>
        <v/>
      </c>
      <c r="E147" s="61" t="str">
        <f ca="1">IFERROR(IF(Loan_Not_Paid*Values_Entered,Monthly_Payment,""), "")</f>
        <v/>
      </c>
      <c r="F147" s="61" t="str">
        <f ca="1">IFERROR(IF(Loan_Not_Paid*Values_Entered,Principal,""), "")</f>
        <v/>
      </c>
      <c r="G147" s="61" t="str">
        <f ca="1">IFERROR(IF(Loan_Not_Paid*Values_Entered,Interest,""), "")</f>
        <v/>
      </c>
      <c r="H147" s="61" t="str">
        <f ca="1">IFERROR(IF(Loan_Not_Paid*Values_Entered,Ending_Balance,""), "")</f>
        <v/>
      </c>
    </row>
    <row r="148" spans="2:8" x14ac:dyDescent="0.25">
      <c r="B148" s="63" t="str">
        <f ca="1">IFERROR(IF(Loan_Not_Paid*Values_Entered,Payment_Number,""), "")</f>
        <v/>
      </c>
      <c r="C148" s="62" t="str">
        <f ca="1">IFERROR(IF(Loan_Not_Paid*Values_Entered,Payment_Date,""), "")</f>
        <v/>
      </c>
      <c r="D148" s="61" t="str">
        <f ca="1">IFERROR(IF(Loan_Not_Paid*Values_Entered,Beginning_Balance,""), "")</f>
        <v/>
      </c>
      <c r="E148" s="61" t="str">
        <f ca="1">IFERROR(IF(Loan_Not_Paid*Values_Entered,Monthly_Payment,""), "")</f>
        <v/>
      </c>
      <c r="F148" s="61" t="str">
        <f ca="1">IFERROR(IF(Loan_Not_Paid*Values_Entered,Principal,""), "")</f>
        <v/>
      </c>
      <c r="G148" s="61" t="str">
        <f ca="1">IFERROR(IF(Loan_Not_Paid*Values_Entered,Interest,""), "")</f>
        <v/>
      </c>
      <c r="H148" s="61" t="str">
        <f ca="1">IFERROR(IF(Loan_Not_Paid*Values_Entered,Ending_Balance,""), "")</f>
        <v/>
      </c>
    </row>
    <row r="149" spans="2:8" x14ac:dyDescent="0.25">
      <c r="B149" s="63" t="str">
        <f ca="1">IFERROR(IF(Loan_Not_Paid*Values_Entered,Payment_Number,""), "")</f>
        <v/>
      </c>
      <c r="C149" s="62" t="str">
        <f ca="1">IFERROR(IF(Loan_Not_Paid*Values_Entered,Payment_Date,""), "")</f>
        <v/>
      </c>
      <c r="D149" s="61" t="str">
        <f ca="1">IFERROR(IF(Loan_Not_Paid*Values_Entered,Beginning_Balance,""), "")</f>
        <v/>
      </c>
      <c r="E149" s="61" t="str">
        <f ca="1">IFERROR(IF(Loan_Not_Paid*Values_Entered,Monthly_Payment,""), "")</f>
        <v/>
      </c>
      <c r="F149" s="61" t="str">
        <f ca="1">IFERROR(IF(Loan_Not_Paid*Values_Entered,Principal,""), "")</f>
        <v/>
      </c>
      <c r="G149" s="61" t="str">
        <f ca="1">IFERROR(IF(Loan_Not_Paid*Values_Entered,Interest,""), "")</f>
        <v/>
      </c>
      <c r="H149" s="61" t="str">
        <f ca="1">IFERROR(IF(Loan_Not_Paid*Values_Entered,Ending_Balance,""), "")</f>
        <v/>
      </c>
    </row>
    <row r="150" spans="2:8" x14ac:dyDescent="0.25">
      <c r="B150" s="63" t="str">
        <f ca="1">IFERROR(IF(Loan_Not_Paid*Values_Entered,Payment_Number,""), "")</f>
        <v/>
      </c>
      <c r="C150" s="62" t="str">
        <f ca="1">IFERROR(IF(Loan_Not_Paid*Values_Entered,Payment_Date,""), "")</f>
        <v/>
      </c>
      <c r="D150" s="61" t="str">
        <f ca="1">IFERROR(IF(Loan_Not_Paid*Values_Entered,Beginning_Balance,""), "")</f>
        <v/>
      </c>
      <c r="E150" s="61" t="str">
        <f ca="1">IFERROR(IF(Loan_Not_Paid*Values_Entered,Monthly_Payment,""), "")</f>
        <v/>
      </c>
      <c r="F150" s="61" t="str">
        <f ca="1">IFERROR(IF(Loan_Not_Paid*Values_Entered,Principal,""), "")</f>
        <v/>
      </c>
      <c r="G150" s="61" t="str">
        <f ca="1">IFERROR(IF(Loan_Not_Paid*Values_Entered,Interest,""), "")</f>
        <v/>
      </c>
      <c r="H150" s="61" t="str">
        <f ca="1">IFERROR(IF(Loan_Not_Paid*Values_Entered,Ending_Balance,""), "")</f>
        <v/>
      </c>
    </row>
    <row r="151" spans="2:8" x14ac:dyDescent="0.25">
      <c r="B151" s="63" t="str">
        <f ca="1">IFERROR(IF(Loan_Not_Paid*Values_Entered,Payment_Number,""), "")</f>
        <v/>
      </c>
      <c r="C151" s="62" t="str">
        <f ca="1">IFERROR(IF(Loan_Not_Paid*Values_Entered,Payment_Date,""), "")</f>
        <v/>
      </c>
      <c r="D151" s="61" t="str">
        <f ca="1">IFERROR(IF(Loan_Not_Paid*Values_Entered,Beginning_Balance,""), "")</f>
        <v/>
      </c>
      <c r="E151" s="61" t="str">
        <f ca="1">IFERROR(IF(Loan_Not_Paid*Values_Entered,Monthly_Payment,""), "")</f>
        <v/>
      </c>
      <c r="F151" s="61" t="str">
        <f ca="1">IFERROR(IF(Loan_Not_Paid*Values_Entered,Principal,""), "")</f>
        <v/>
      </c>
      <c r="G151" s="61" t="str">
        <f ca="1">IFERROR(IF(Loan_Not_Paid*Values_Entered,Interest,""), "")</f>
        <v/>
      </c>
      <c r="H151" s="61" t="str">
        <f ca="1">IFERROR(IF(Loan_Not_Paid*Values_Entered,Ending_Balance,""), "")</f>
        <v/>
      </c>
    </row>
    <row r="152" spans="2:8" x14ac:dyDescent="0.25">
      <c r="B152" s="63" t="str">
        <f ca="1">IFERROR(IF(Loan_Not_Paid*Values_Entered,Payment_Number,""), "")</f>
        <v/>
      </c>
      <c r="C152" s="62" t="str">
        <f ca="1">IFERROR(IF(Loan_Not_Paid*Values_Entered,Payment_Date,""), "")</f>
        <v/>
      </c>
      <c r="D152" s="61" t="str">
        <f ca="1">IFERROR(IF(Loan_Not_Paid*Values_Entered,Beginning_Balance,""), "")</f>
        <v/>
      </c>
      <c r="E152" s="61" t="str">
        <f ca="1">IFERROR(IF(Loan_Not_Paid*Values_Entered,Monthly_Payment,""), "")</f>
        <v/>
      </c>
      <c r="F152" s="61" t="str">
        <f ca="1">IFERROR(IF(Loan_Not_Paid*Values_Entered,Principal,""), "")</f>
        <v/>
      </c>
      <c r="G152" s="61" t="str">
        <f ca="1">IFERROR(IF(Loan_Not_Paid*Values_Entered,Interest,""), "")</f>
        <v/>
      </c>
      <c r="H152" s="61" t="str">
        <f ca="1">IFERROR(IF(Loan_Not_Paid*Values_Entered,Ending_Balance,""), "")</f>
        <v/>
      </c>
    </row>
    <row r="153" spans="2:8" x14ac:dyDescent="0.25">
      <c r="B153" s="63" t="str">
        <f ca="1">IFERROR(IF(Loan_Not_Paid*Values_Entered,Payment_Number,""), "")</f>
        <v/>
      </c>
      <c r="C153" s="62" t="str">
        <f ca="1">IFERROR(IF(Loan_Not_Paid*Values_Entered,Payment_Date,""), "")</f>
        <v/>
      </c>
      <c r="D153" s="61" t="str">
        <f ca="1">IFERROR(IF(Loan_Not_Paid*Values_Entered,Beginning_Balance,""), "")</f>
        <v/>
      </c>
      <c r="E153" s="61" t="str">
        <f ca="1">IFERROR(IF(Loan_Not_Paid*Values_Entered,Monthly_Payment,""), "")</f>
        <v/>
      </c>
      <c r="F153" s="61" t="str">
        <f ca="1">IFERROR(IF(Loan_Not_Paid*Values_Entered,Principal,""), "")</f>
        <v/>
      </c>
      <c r="G153" s="61" t="str">
        <f ca="1">IFERROR(IF(Loan_Not_Paid*Values_Entered,Interest,""), "")</f>
        <v/>
      </c>
      <c r="H153" s="61" t="str">
        <f ca="1">IFERROR(IF(Loan_Not_Paid*Values_Entered,Ending_Balance,""), "")</f>
        <v/>
      </c>
    </row>
    <row r="154" spans="2:8" x14ac:dyDescent="0.25">
      <c r="B154" s="63" t="str">
        <f ca="1">IFERROR(IF(Loan_Not_Paid*Values_Entered,Payment_Number,""), "")</f>
        <v/>
      </c>
      <c r="C154" s="62" t="str">
        <f ca="1">IFERROR(IF(Loan_Not_Paid*Values_Entered,Payment_Date,""), "")</f>
        <v/>
      </c>
      <c r="D154" s="61" t="str">
        <f ca="1">IFERROR(IF(Loan_Not_Paid*Values_Entered,Beginning_Balance,""), "")</f>
        <v/>
      </c>
      <c r="E154" s="61" t="str">
        <f ca="1">IFERROR(IF(Loan_Not_Paid*Values_Entered,Monthly_Payment,""), "")</f>
        <v/>
      </c>
      <c r="F154" s="61" t="str">
        <f ca="1">IFERROR(IF(Loan_Not_Paid*Values_Entered,Principal,""), "")</f>
        <v/>
      </c>
      <c r="G154" s="61" t="str">
        <f ca="1">IFERROR(IF(Loan_Not_Paid*Values_Entered,Interest,""), "")</f>
        <v/>
      </c>
      <c r="H154" s="61" t="str">
        <f ca="1">IFERROR(IF(Loan_Not_Paid*Values_Entered,Ending_Balance,""), "")</f>
        <v/>
      </c>
    </row>
    <row r="155" spans="2:8" x14ac:dyDescent="0.25">
      <c r="B155" s="63" t="str">
        <f ca="1">IFERROR(IF(Loan_Not_Paid*Values_Entered,Payment_Number,""), "")</f>
        <v/>
      </c>
      <c r="C155" s="62" t="str">
        <f ca="1">IFERROR(IF(Loan_Not_Paid*Values_Entered,Payment_Date,""), "")</f>
        <v/>
      </c>
      <c r="D155" s="61" t="str">
        <f ca="1">IFERROR(IF(Loan_Not_Paid*Values_Entered,Beginning_Balance,""), "")</f>
        <v/>
      </c>
      <c r="E155" s="61" t="str">
        <f ca="1">IFERROR(IF(Loan_Not_Paid*Values_Entered,Monthly_Payment,""), "")</f>
        <v/>
      </c>
      <c r="F155" s="61" t="str">
        <f ca="1">IFERROR(IF(Loan_Not_Paid*Values_Entered,Principal,""), "")</f>
        <v/>
      </c>
      <c r="G155" s="61" t="str">
        <f ca="1">IFERROR(IF(Loan_Not_Paid*Values_Entered,Interest,""), "")</f>
        <v/>
      </c>
      <c r="H155" s="61" t="str">
        <f ca="1">IFERROR(IF(Loan_Not_Paid*Values_Entered,Ending_Balance,""), "")</f>
        <v/>
      </c>
    </row>
    <row r="156" spans="2:8" x14ac:dyDescent="0.25">
      <c r="B156" s="63" t="str">
        <f ca="1">IFERROR(IF(Loan_Not_Paid*Values_Entered,Payment_Number,""), "")</f>
        <v/>
      </c>
      <c r="C156" s="62" t="str">
        <f ca="1">IFERROR(IF(Loan_Not_Paid*Values_Entered,Payment_Date,""), "")</f>
        <v/>
      </c>
      <c r="D156" s="61" t="str">
        <f ca="1">IFERROR(IF(Loan_Not_Paid*Values_Entered,Beginning_Balance,""), "")</f>
        <v/>
      </c>
      <c r="E156" s="61" t="str">
        <f ca="1">IFERROR(IF(Loan_Not_Paid*Values_Entered,Monthly_Payment,""), "")</f>
        <v/>
      </c>
      <c r="F156" s="61" t="str">
        <f ca="1">IFERROR(IF(Loan_Not_Paid*Values_Entered,Principal,""), "")</f>
        <v/>
      </c>
      <c r="G156" s="61" t="str">
        <f ca="1">IFERROR(IF(Loan_Not_Paid*Values_Entered,Interest,""), "")</f>
        <v/>
      </c>
      <c r="H156" s="61" t="str">
        <f ca="1">IFERROR(IF(Loan_Not_Paid*Values_Entered,Ending_Balance,""), "")</f>
        <v/>
      </c>
    </row>
    <row r="157" spans="2:8" x14ac:dyDescent="0.25">
      <c r="B157" s="63" t="str">
        <f ca="1">IFERROR(IF(Loan_Not_Paid*Values_Entered,Payment_Number,""), "")</f>
        <v/>
      </c>
      <c r="C157" s="62" t="str">
        <f ca="1">IFERROR(IF(Loan_Not_Paid*Values_Entered,Payment_Date,""), "")</f>
        <v/>
      </c>
      <c r="D157" s="61" t="str">
        <f ca="1">IFERROR(IF(Loan_Not_Paid*Values_Entered,Beginning_Balance,""), "")</f>
        <v/>
      </c>
      <c r="E157" s="61" t="str">
        <f ca="1">IFERROR(IF(Loan_Not_Paid*Values_Entered,Monthly_Payment,""), "")</f>
        <v/>
      </c>
      <c r="F157" s="61" t="str">
        <f ca="1">IFERROR(IF(Loan_Not_Paid*Values_Entered,Principal,""), "")</f>
        <v/>
      </c>
      <c r="G157" s="61" t="str">
        <f ca="1">IFERROR(IF(Loan_Not_Paid*Values_Entered,Interest,""), "")</f>
        <v/>
      </c>
      <c r="H157" s="61" t="str">
        <f ca="1">IFERROR(IF(Loan_Not_Paid*Values_Entered,Ending_Balance,""), "")</f>
        <v/>
      </c>
    </row>
    <row r="158" spans="2:8" x14ac:dyDescent="0.25">
      <c r="B158" s="63" t="str">
        <f ca="1">IFERROR(IF(Loan_Not_Paid*Values_Entered,Payment_Number,""), "")</f>
        <v/>
      </c>
      <c r="C158" s="62" t="str">
        <f ca="1">IFERROR(IF(Loan_Not_Paid*Values_Entered,Payment_Date,""), "")</f>
        <v/>
      </c>
      <c r="D158" s="61" t="str">
        <f ca="1">IFERROR(IF(Loan_Not_Paid*Values_Entered,Beginning_Balance,""), "")</f>
        <v/>
      </c>
      <c r="E158" s="61" t="str">
        <f ca="1">IFERROR(IF(Loan_Not_Paid*Values_Entered,Monthly_Payment,""), "")</f>
        <v/>
      </c>
      <c r="F158" s="61" t="str">
        <f ca="1">IFERROR(IF(Loan_Not_Paid*Values_Entered,Principal,""), "")</f>
        <v/>
      </c>
      <c r="G158" s="61" t="str">
        <f ca="1">IFERROR(IF(Loan_Not_Paid*Values_Entered,Interest,""), "")</f>
        <v/>
      </c>
      <c r="H158" s="61" t="str">
        <f ca="1">IFERROR(IF(Loan_Not_Paid*Values_Entered,Ending_Balance,""), "")</f>
        <v/>
      </c>
    </row>
    <row r="159" spans="2:8" x14ac:dyDescent="0.25">
      <c r="B159" s="63" t="str">
        <f ca="1">IFERROR(IF(Loan_Not_Paid*Values_Entered,Payment_Number,""), "")</f>
        <v/>
      </c>
      <c r="C159" s="62" t="str">
        <f ca="1">IFERROR(IF(Loan_Not_Paid*Values_Entered,Payment_Date,""), "")</f>
        <v/>
      </c>
      <c r="D159" s="61" t="str">
        <f ca="1">IFERROR(IF(Loan_Not_Paid*Values_Entered,Beginning_Balance,""), "")</f>
        <v/>
      </c>
      <c r="E159" s="61" t="str">
        <f ca="1">IFERROR(IF(Loan_Not_Paid*Values_Entered,Monthly_Payment,""), "")</f>
        <v/>
      </c>
      <c r="F159" s="61" t="str">
        <f ca="1">IFERROR(IF(Loan_Not_Paid*Values_Entered,Principal,""), "")</f>
        <v/>
      </c>
      <c r="G159" s="61" t="str">
        <f ca="1">IFERROR(IF(Loan_Not_Paid*Values_Entered,Interest,""), "")</f>
        <v/>
      </c>
      <c r="H159" s="61" t="str">
        <f ca="1">IFERROR(IF(Loan_Not_Paid*Values_Entered,Ending_Balance,""), "")</f>
        <v/>
      </c>
    </row>
    <row r="160" spans="2:8" x14ac:dyDescent="0.25">
      <c r="B160" s="63" t="str">
        <f ca="1">IFERROR(IF(Loan_Not_Paid*Values_Entered,Payment_Number,""), "")</f>
        <v/>
      </c>
      <c r="C160" s="62" t="str">
        <f ca="1">IFERROR(IF(Loan_Not_Paid*Values_Entered,Payment_Date,""), "")</f>
        <v/>
      </c>
      <c r="D160" s="61" t="str">
        <f ca="1">IFERROR(IF(Loan_Not_Paid*Values_Entered,Beginning_Balance,""), "")</f>
        <v/>
      </c>
      <c r="E160" s="61" t="str">
        <f ca="1">IFERROR(IF(Loan_Not_Paid*Values_Entered,Monthly_Payment,""), "")</f>
        <v/>
      </c>
      <c r="F160" s="61" t="str">
        <f ca="1">IFERROR(IF(Loan_Not_Paid*Values_Entered,Principal,""), "")</f>
        <v/>
      </c>
      <c r="G160" s="61" t="str">
        <f ca="1">IFERROR(IF(Loan_Not_Paid*Values_Entered,Interest,""), "")</f>
        <v/>
      </c>
      <c r="H160" s="61" t="str">
        <f ca="1">IFERROR(IF(Loan_Not_Paid*Values_Entered,Ending_Balance,""), "")</f>
        <v/>
      </c>
    </row>
    <row r="161" spans="2:8" x14ac:dyDescent="0.25">
      <c r="B161" s="63" t="str">
        <f ca="1">IFERROR(IF(Loan_Not_Paid*Values_Entered,Payment_Number,""), "")</f>
        <v/>
      </c>
      <c r="C161" s="62" t="str">
        <f ca="1">IFERROR(IF(Loan_Not_Paid*Values_Entered,Payment_Date,""), "")</f>
        <v/>
      </c>
      <c r="D161" s="61" t="str">
        <f ca="1">IFERROR(IF(Loan_Not_Paid*Values_Entered,Beginning_Balance,""), "")</f>
        <v/>
      </c>
      <c r="E161" s="61" t="str">
        <f ca="1">IFERROR(IF(Loan_Not_Paid*Values_Entered,Monthly_Payment,""), "")</f>
        <v/>
      </c>
      <c r="F161" s="61" t="str">
        <f ca="1">IFERROR(IF(Loan_Not_Paid*Values_Entered,Principal,""), "")</f>
        <v/>
      </c>
      <c r="G161" s="61" t="str">
        <f ca="1">IFERROR(IF(Loan_Not_Paid*Values_Entered,Interest,""), "")</f>
        <v/>
      </c>
      <c r="H161" s="61" t="str">
        <f ca="1">IFERROR(IF(Loan_Not_Paid*Values_Entered,Ending_Balance,""), "")</f>
        <v/>
      </c>
    </row>
    <row r="162" spans="2:8" x14ac:dyDescent="0.25">
      <c r="B162" s="63" t="str">
        <f ca="1">IFERROR(IF(Loan_Not_Paid*Values_Entered,Payment_Number,""), "")</f>
        <v/>
      </c>
      <c r="C162" s="62" t="str">
        <f ca="1">IFERROR(IF(Loan_Not_Paid*Values_Entered,Payment_Date,""), "")</f>
        <v/>
      </c>
      <c r="D162" s="61" t="str">
        <f ca="1">IFERROR(IF(Loan_Not_Paid*Values_Entered,Beginning_Balance,""), "")</f>
        <v/>
      </c>
      <c r="E162" s="61" t="str">
        <f ca="1">IFERROR(IF(Loan_Not_Paid*Values_Entered,Monthly_Payment,""), "")</f>
        <v/>
      </c>
      <c r="F162" s="61" t="str">
        <f ca="1">IFERROR(IF(Loan_Not_Paid*Values_Entered,Principal,""), "")</f>
        <v/>
      </c>
      <c r="G162" s="61" t="str">
        <f ca="1">IFERROR(IF(Loan_Not_Paid*Values_Entered,Interest,""), "")</f>
        <v/>
      </c>
      <c r="H162" s="61" t="str">
        <f ca="1">IFERROR(IF(Loan_Not_Paid*Values_Entered,Ending_Balance,""), "")</f>
        <v/>
      </c>
    </row>
    <row r="163" spans="2:8" x14ac:dyDescent="0.25">
      <c r="B163" s="63" t="str">
        <f ca="1">IFERROR(IF(Loan_Not_Paid*Values_Entered,Payment_Number,""), "")</f>
        <v/>
      </c>
      <c r="C163" s="62" t="str">
        <f ca="1">IFERROR(IF(Loan_Not_Paid*Values_Entered,Payment_Date,""), "")</f>
        <v/>
      </c>
      <c r="D163" s="61" t="str">
        <f ca="1">IFERROR(IF(Loan_Not_Paid*Values_Entered,Beginning_Balance,""), "")</f>
        <v/>
      </c>
      <c r="E163" s="61" t="str">
        <f ca="1">IFERROR(IF(Loan_Not_Paid*Values_Entered,Monthly_Payment,""), "")</f>
        <v/>
      </c>
      <c r="F163" s="61" t="str">
        <f ca="1">IFERROR(IF(Loan_Not_Paid*Values_Entered,Principal,""), "")</f>
        <v/>
      </c>
      <c r="G163" s="61" t="str">
        <f ca="1">IFERROR(IF(Loan_Not_Paid*Values_Entered,Interest,""), "")</f>
        <v/>
      </c>
      <c r="H163" s="61" t="str">
        <f ca="1">IFERROR(IF(Loan_Not_Paid*Values_Entered,Ending_Balance,""), "")</f>
        <v/>
      </c>
    </row>
    <row r="164" spans="2:8" x14ac:dyDescent="0.25">
      <c r="B164" s="63" t="str">
        <f ca="1">IFERROR(IF(Loan_Not_Paid*Values_Entered,Payment_Number,""), "")</f>
        <v/>
      </c>
      <c r="C164" s="62" t="str">
        <f ca="1">IFERROR(IF(Loan_Not_Paid*Values_Entered,Payment_Date,""), "")</f>
        <v/>
      </c>
      <c r="D164" s="61" t="str">
        <f ca="1">IFERROR(IF(Loan_Not_Paid*Values_Entered,Beginning_Balance,""), "")</f>
        <v/>
      </c>
      <c r="E164" s="61" t="str">
        <f ca="1">IFERROR(IF(Loan_Not_Paid*Values_Entered,Monthly_Payment,""), "")</f>
        <v/>
      </c>
      <c r="F164" s="61" t="str">
        <f ca="1">IFERROR(IF(Loan_Not_Paid*Values_Entered,Principal,""), "")</f>
        <v/>
      </c>
      <c r="G164" s="61" t="str">
        <f ca="1">IFERROR(IF(Loan_Not_Paid*Values_Entered,Interest,""), "")</f>
        <v/>
      </c>
      <c r="H164" s="61" t="str">
        <f ca="1">IFERROR(IF(Loan_Not_Paid*Values_Entered,Ending_Balance,""), "")</f>
        <v/>
      </c>
    </row>
    <row r="165" spans="2:8" x14ac:dyDescent="0.25">
      <c r="B165" s="63" t="str">
        <f ca="1">IFERROR(IF(Loan_Not_Paid*Values_Entered,Payment_Number,""), "")</f>
        <v/>
      </c>
      <c r="C165" s="62" t="str">
        <f ca="1">IFERROR(IF(Loan_Not_Paid*Values_Entered,Payment_Date,""), "")</f>
        <v/>
      </c>
      <c r="D165" s="61" t="str">
        <f ca="1">IFERROR(IF(Loan_Not_Paid*Values_Entered,Beginning_Balance,""), "")</f>
        <v/>
      </c>
      <c r="E165" s="61" t="str">
        <f ca="1">IFERROR(IF(Loan_Not_Paid*Values_Entered,Monthly_Payment,""), "")</f>
        <v/>
      </c>
      <c r="F165" s="61" t="str">
        <f ca="1">IFERROR(IF(Loan_Not_Paid*Values_Entered,Principal,""), "")</f>
        <v/>
      </c>
      <c r="G165" s="61" t="str">
        <f ca="1">IFERROR(IF(Loan_Not_Paid*Values_Entered,Interest,""), "")</f>
        <v/>
      </c>
      <c r="H165" s="61" t="str">
        <f ca="1">IFERROR(IF(Loan_Not_Paid*Values_Entered,Ending_Balance,""), "")</f>
        <v/>
      </c>
    </row>
    <row r="166" spans="2:8" x14ac:dyDescent="0.25">
      <c r="B166" s="63" t="str">
        <f ca="1">IFERROR(IF(Loan_Not_Paid*Values_Entered,Payment_Number,""), "")</f>
        <v/>
      </c>
      <c r="C166" s="62" t="str">
        <f ca="1">IFERROR(IF(Loan_Not_Paid*Values_Entered,Payment_Date,""), "")</f>
        <v/>
      </c>
      <c r="D166" s="61" t="str">
        <f ca="1">IFERROR(IF(Loan_Not_Paid*Values_Entered,Beginning_Balance,""), "")</f>
        <v/>
      </c>
      <c r="E166" s="61" t="str">
        <f ca="1">IFERROR(IF(Loan_Not_Paid*Values_Entered,Monthly_Payment,""), "")</f>
        <v/>
      </c>
      <c r="F166" s="61" t="str">
        <f ca="1">IFERROR(IF(Loan_Not_Paid*Values_Entered,Principal,""), "")</f>
        <v/>
      </c>
      <c r="G166" s="61" t="str">
        <f ca="1">IFERROR(IF(Loan_Not_Paid*Values_Entered,Interest,""), "")</f>
        <v/>
      </c>
      <c r="H166" s="61" t="str">
        <f ca="1">IFERROR(IF(Loan_Not_Paid*Values_Entered,Ending_Balance,""), "")</f>
        <v/>
      </c>
    </row>
    <row r="167" spans="2:8" x14ac:dyDescent="0.25">
      <c r="B167" s="63" t="str">
        <f ca="1">IFERROR(IF(Loan_Not_Paid*Values_Entered,Payment_Number,""), "")</f>
        <v/>
      </c>
      <c r="C167" s="62" t="str">
        <f ca="1">IFERROR(IF(Loan_Not_Paid*Values_Entered,Payment_Date,""), "")</f>
        <v/>
      </c>
      <c r="D167" s="61" t="str">
        <f ca="1">IFERROR(IF(Loan_Not_Paid*Values_Entered,Beginning_Balance,""), "")</f>
        <v/>
      </c>
      <c r="E167" s="61" t="str">
        <f ca="1">IFERROR(IF(Loan_Not_Paid*Values_Entered,Monthly_Payment,""), "")</f>
        <v/>
      </c>
      <c r="F167" s="61" t="str">
        <f ca="1">IFERROR(IF(Loan_Not_Paid*Values_Entered,Principal,""), "")</f>
        <v/>
      </c>
      <c r="G167" s="61" t="str">
        <f ca="1">IFERROR(IF(Loan_Not_Paid*Values_Entered,Interest,""), "")</f>
        <v/>
      </c>
      <c r="H167" s="61" t="str">
        <f ca="1">IFERROR(IF(Loan_Not_Paid*Values_Entered,Ending_Balance,""), "")</f>
        <v/>
      </c>
    </row>
    <row r="168" spans="2:8" x14ac:dyDescent="0.25">
      <c r="B168" s="63" t="str">
        <f ca="1">IFERROR(IF(Loan_Not_Paid*Values_Entered,Payment_Number,""), "")</f>
        <v/>
      </c>
      <c r="C168" s="62" t="str">
        <f ca="1">IFERROR(IF(Loan_Not_Paid*Values_Entered,Payment_Date,""), "")</f>
        <v/>
      </c>
      <c r="D168" s="61" t="str">
        <f ca="1">IFERROR(IF(Loan_Not_Paid*Values_Entered,Beginning_Balance,""), "")</f>
        <v/>
      </c>
      <c r="E168" s="61" t="str">
        <f ca="1">IFERROR(IF(Loan_Not_Paid*Values_Entered,Monthly_Payment,""), "")</f>
        <v/>
      </c>
      <c r="F168" s="61" t="str">
        <f ca="1">IFERROR(IF(Loan_Not_Paid*Values_Entered,Principal,""), "")</f>
        <v/>
      </c>
      <c r="G168" s="61" t="str">
        <f ca="1">IFERROR(IF(Loan_Not_Paid*Values_Entered,Interest,""), "")</f>
        <v/>
      </c>
      <c r="H168" s="61" t="str">
        <f ca="1">IFERROR(IF(Loan_Not_Paid*Values_Entered,Ending_Balance,""), "")</f>
        <v/>
      </c>
    </row>
    <row r="169" spans="2:8" x14ac:dyDescent="0.25">
      <c r="B169" s="63" t="str">
        <f ca="1">IFERROR(IF(Loan_Not_Paid*Values_Entered,Payment_Number,""), "")</f>
        <v/>
      </c>
      <c r="C169" s="62" t="str">
        <f ca="1">IFERROR(IF(Loan_Not_Paid*Values_Entered,Payment_Date,""), "")</f>
        <v/>
      </c>
      <c r="D169" s="61" t="str">
        <f ca="1">IFERROR(IF(Loan_Not_Paid*Values_Entered,Beginning_Balance,""), "")</f>
        <v/>
      </c>
      <c r="E169" s="61" t="str">
        <f ca="1">IFERROR(IF(Loan_Not_Paid*Values_Entered,Monthly_Payment,""), "")</f>
        <v/>
      </c>
      <c r="F169" s="61" t="str">
        <f ca="1">IFERROR(IF(Loan_Not_Paid*Values_Entered,Principal,""), "")</f>
        <v/>
      </c>
      <c r="G169" s="61" t="str">
        <f ca="1">IFERROR(IF(Loan_Not_Paid*Values_Entered,Interest,""), "")</f>
        <v/>
      </c>
      <c r="H169" s="61" t="str">
        <f ca="1">IFERROR(IF(Loan_Not_Paid*Values_Entered,Ending_Balance,""), "")</f>
        <v/>
      </c>
    </row>
    <row r="170" spans="2:8" x14ac:dyDescent="0.25">
      <c r="B170" s="63" t="str">
        <f ca="1">IFERROR(IF(Loan_Not_Paid*Values_Entered,Payment_Number,""), "")</f>
        <v/>
      </c>
      <c r="C170" s="62" t="str">
        <f ca="1">IFERROR(IF(Loan_Not_Paid*Values_Entered,Payment_Date,""), "")</f>
        <v/>
      </c>
      <c r="D170" s="61" t="str">
        <f ca="1">IFERROR(IF(Loan_Not_Paid*Values_Entered,Beginning_Balance,""), "")</f>
        <v/>
      </c>
      <c r="E170" s="61" t="str">
        <f ca="1">IFERROR(IF(Loan_Not_Paid*Values_Entered,Monthly_Payment,""), "")</f>
        <v/>
      </c>
      <c r="F170" s="61" t="str">
        <f ca="1">IFERROR(IF(Loan_Not_Paid*Values_Entered,Principal,""), "")</f>
        <v/>
      </c>
      <c r="G170" s="61" t="str">
        <f ca="1">IFERROR(IF(Loan_Not_Paid*Values_Entered,Interest,""), "")</f>
        <v/>
      </c>
      <c r="H170" s="61" t="str">
        <f ca="1">IFERROR(IF(Loan_Not_Paid*Values_Entered,Ending_Balance,""), "")</f>
        <v/>
      </c>
    </row>
    <row r="171" spans="2:8" x14ac:dyDescent="0.25">
      <c r="B171" s="63" t="str">
        <f ca="1">IFERROR(IF(Loan_Not_Paid*Values_Entered,Payment_Number,""), "")</f>
        <v/>
      </c>
      <c r="C171" s="62" t="str">
        <f ca="1">IFERROR(IF(Loan_Not_Paid*Values_Entered,Payment_Date,""), "")</f>
        <v/>
      </c>
      <c r="D171" s="61" t="str">
        <f ca="1">IFERROR(IF(Loan_Not_Paid*Values_Entered,Beginning_Balance,""), "")</f>
        <v/>
      </c>
      <c r="E171" s="61" t="str">
        <f ca="1">IFERROR(IF(Loan_Not_Paid*Values_Entered,Monthly_Payment,""), "")</f>
        <v/>
      </c>
      <c r="F171" s="61" t="str">
        <f ca="1">IFERROR(IF(Loan_Not_Paid*Values_Entered,Principal,""), "")</f>
        <v/>
      </c>
      <c r="G171" s="61" t="str">
        <f ca="1">IFERROR(IF(Loan_Not_Paid*Values_Entered,Interest,""), "")</f>
        <v/>
      </c>
      <c r="H171" s="61" t="str">
        <f ca="1">IFERROR(IF(Loan_Not_Paid*Values_Entered,Ending_Balance,""), "")</f>
        <v/>
      </c>
    </row>
    <row r="172" spans="2:8" x14ac:dyDescent="0.25">
      <c r="B172" s="63" t="str">
        <f ca="1">IFERROR(IF(Loan_Not_Paid*Values_Entered,Payment_Number,""), "")</f>
        <v/>
      </c>
      <c r="C172" s="62" t="str">
        <f ca="1">IFERROR(IF(Loan_Not_Paid*Values_Entered,Payment_Date,""), "")</f>
        <v/>
      </c>
      <c r="D172" s="61" t="str">
        <f ca="1">IFERROR(IF(Loan_Not_Paid*Values_Entered,Beginning_Balance,""), "")</f>
        <v/>
      </c>
      <c r="E172" s="61" t="str">
        <f ca="1">IFERROR(IF(Loan_Not_Paid*Values_Entered,Monthly_Payment,""), "")</f>
        <v/>
      </c>
      <c r="F172" s="61" t="str">
        <f ca="1">IFERROR(IF(Loan_Not_Paid*Values_Entered,Principal,""), "")</f>
        <v/>
      </c>
      <c r="G172" s="61" t="str">
        <f ca="1">IFERROR(IF(Loan_Not_Paid*Values_Entered,Interest,""), "")</f>
        <v/>
      </c>
      <c r="H172" s="61" t="str">
        <f ca="1">IFERROR(IF(Loan_Not_Paid*Values_Entered,Ending_Balance,""), "")</f>
        <v/>
      </c>
    </row>
    <row r="173" spans="2:8" x14ac:dyDescent="0.25">
      <c r="B173" s="63" t="str">
        <f ca="1">IFERROR(IF(Loan_Not_Paid*Values_Entered,Payment_Number,""), "")</f>
        <v/>
      </c>
      <c r="C173" s="62" t="str">
        <f ca="1">IFERROR(IF(Loan_Not_Paid*Values_Entered,Payment_Date,""), "")</f>
        <v/>
      </c>
      <c r="D173" s="61" t="str">
        <f ca="1">IFERROR(IF(Loan_Not_Paid*Values_Entered,Beginning_Balance,""), "")</f>
        <v/>
      </c>
      <c r="E173" s="61" t="str">
        <f ca="1">IFERROR(IF(Loan_Not_Paid*Values_Entered,Monthly_Payment,""), "")</f>
        <v/>
      </c>
      <c r="F173" s="61" t="str">
        <f ca="1">IFERROR(IF(Loan_Not_Paid*Values_Entered,Principal,""), "")</f>
        <v/>
      </c>
      <c r="G173" s="61" t="str">
        <f ca="1">IFERROR(IF(Loan_Not_Paid*Values_Entered,Interest,""), "")</f>
        <v/>
      </c>
      <c r="H173" s="61" t="str">
        <f ca="1">IFERROR(IF(Loan_Not_Paid*Values_Entered,Ending_Balance,""), "")</f>
        <v/>
      </c>
    </row>
    <row r="174" spans="2:8" x14ac:dyDescent="0.25">
      <c r="B174" s="63" t="str">
        <f ca="1">IFERROR(IF(Loan_Not_Paid*Values_Entered,Payment_Number,""), "")</f>
        <v/>
      </c>
      <c r="C174" s="62" t="str">
        <f ca="1">IFERROR(IF(Loan_Not_Paid*Values_Entered,Payment_Date,""), "")</f>
        <v/>
      </c>
      <c r="D174" s="61" t="str">
        <f ca="1">IFERROR(IF(Loan_Not_Paid*Values_Entered,Beginning_Balance,""), "")</f>
        <v/>
      </c>
      <c r="E174" s="61" t="str">
        <f ca="1">IFERROR(IF(Loan_Not_Paid*Values_Entered,Monthly_Payment,""), "")</f>
        <v/>
      </c>
      <c r="F174" s="61" t="str">
        <f ca="1">IFERROR(IF(Loan_Not_Paid*Values_Entered,Principal,""), "")</f>
        <v/>
      </c>
      <c r="G174" s="61" t="str">
        <f ca="1">IFERROR(IF(Loan_Not_Paid*Values_Entered,Interest,""), "")</f>
        <v/>
      </c>
      <c r="H174" s="61" t="str">
        <f ca="1">IFERROR(IF(Loan_Not_Paid*Values_Entered,Ending_Balance,""), "")</f>
        <v/>
      </c>
    </row>
    <row r="175" spans="2:8" x14ac:dyDescent="0.25">
      <c r="B175" s="63" t="str">
        <f ca="1">IFERROR(IF(Loan_Not_Paid*Values_Entered,Payment_Number,""), "")</f>
        <v/>
      </c>
      <c r="C175" s="62" t="str">
        <f ca="1">IFERROR(IF(Loan_Not_Paid*Values_Entered,Payment_Date,""), "")</f>
        <v/>
      </c>
      <c r="D175" s="61" t="str">
        <f ca="1">IFERROR(IF(Loan_Not_Paid*Values_Entered,Beginning_Balance,""), "")</f>
        <v/>
      </c>
      <c r="E175" s="61" t="str">
        <f ca="1">IFERROR(IF(Loan_Not_Paid*Values_Entered,Monthly_Payment,""), "")</f>
        <v/>
      </c>
      <c r="F175" s="61" t="str">
        <f ca="1">IFERROR(IF(Loan_Not_Paid*Values_Entered,Principal,""), "")</f>
        <v/>
      </c>
      <c r="G175" s="61" t="str">
        <f ca="1">IFERROR(IF(Loan_Not_Paid*Values_Entered,Interest,""), "")</f>
        <v/>
      </c>
      <c r="H175" s="61" t="str">
        <f ca="1">IFERROR(IF(Loan_Not_Paid*Values_Entered,Ending_Balance,""), "")</f>
        <v/>
      </c>
    </row>
    <row r="176" spans="2:8" x14ac:dyDescent="0.25">
      <c r="B176" s="63" t="str">
        <f ca="1">IFERROR(IF(Loan_Not_Paid*Values_Entered,Payment_Number,""), "")</f>
        <v/>
      </c>
      <c r="C176" s="62" t="str">
        <f ca="1">IFERROR(IF(Loan_Not_Paid*Values_Entered,Payment_Date,""), "")</f>
        <v/>
      </c>
      <c r="D176" s="61" t="str">
        <f ca="1">IFERROR(IF(Loan_Not_Paid*Values_Entered,Beginning_Balance,""), "")</f>
        <v/>
      </c>
      <c r="E176" s="61" t="str">
        <f ca="1">IFERROR(IF(Loan_Not_Paid*Values_Entered,Monthly_Payment,""), "")</f>
        <v/>
      </c>
      <c r="F176" s="61" t="str">
        <f ca="1">IFERROR(IF(Loan_Not_Paid*Values_Entered,Principal,""), "")</f>
        <v/>
      </c>
      <c r="G176" s="61" t="str">
        <f ca="1">IFERROR(IF(Loan_Not_Paid*Values_Entered,Interest,""), "")</f>
        <v/>
      </c>
      <c r="H176" s="61" t="str">
        <f ca="1">IFERROR(IF(Loan_Not_Paid*Values_Entered,Ending_Balance,""), "")</f>
        <v/>
      </c>
    </row>
    <row r="177" spans="2:8" x14ac:dyDescent="0.25">
      <c r="B177" s="63" t="str">
        <f ca="1">IFERROR(IF(Loan_Not_Paid*Values_Entered,Payment_Number,""), "")</f>
        <v/>
      </c>
      <c r="C177" s="62" t="str">
        <f ca="1">IFERROR(IF(Loan_Not_Paid*Values_Entered,Payment_Date,""), "")</f>
        <v/>
      </c>
      <c r="D177" s="61" t="str">
        <f ca="1">IFERROR(IF(Loan_Not_Paid*Values_Entered,Beginning_Balance,""), "")</f>
        <v/>
      </c>
      <c r="E177" s="61" t="str">
        <f ca="1">IFERROR(IF(Loan_Not_Paid*Values_Entered,Monthly_Payment,""), "")</f>
        <v/>
      </c>
      <c r="F177" s="61" t="str">
        <f ca="1">IFERROR(IF(Loan_Not_Paid*Values_Entered,Principal,""), "")</f>
        <v/>
      </c>
      <c r="G177" s="61" t="str">
        <f ca="1">IFERROR(IF(Loan_Not_Paid*Values_Entered,Interest,""), "")</f>
        <v/>
      </c>
      <c r="H177" s="61" t="str">
        <f ca="1">IFERROR(IF(Loan_Not_Paid*Values_Entered,Ending_Balance,""), "")</f>
        <v/>
      </c>
    </row>
    <row r="178" spans="2:8" x14ac:dyDescent="0.25">
      <c r="B178" s="63" t="str">
        <f ca="1">IFERROR(IF(Loan_Not_Paid*Values_Entered,Payment_Number,""), "")</f>
        <v/>
      </c>
      <c r="C178" s="62" t="str">
        <f ca="1">IFERROR(IF(Loan_Not_Paid*Values_Entered,Payment_Date,""), "")</f>
        <v/>
      </c>
      <c r="D178" s="61" t="str">
        <f ca="1">IFERROR(IF(Loan_Not_Paid*Values_Entered,Beginning_Balance,""), "")</f>
        <v/>
      </c>
      <c r="E178" s="61" t="str">
        <f ca="1">IFERROR(IF(Loan_Not_Paid*Values_Entered,Monthly_Payment,""), "")</f>
        <v/>
      </c>
      <c r="F178" s="61" t="str">
        <f ca="1">IFERROR(IF(Loan_Not_Paid*Values_Entered,Principal,""), "")</f>
        <v/>
      </c>
      <c r="G178" s="61" t="str">
        <f ca="1">IFERROR(IF(Loan_Not_Paid*Values_Entered,Interest,""), "")</f>
        <v/>
      </c>
      <c r="H178" s="61" t="str">
        <f ca="1">IFERROR(IF(Loan_Not_Paid*Values_Entered,Ending_Balance,""), "")</f>
        <v/>
      </c>
    </row>
    <row r="179" spans="2:8" x14ac:dyDescent="0.25">
      <c r="B179" s="63" t="str">
        <f ca="1">IFERROR(IF(Loan_Not_Paid*Values_Entered,Payment_Number,""), "")</f>
        <v/>
      </c>
      <c r="C179" s="62" t="str">
        <f ca="1">IFERROR(IF(Loan_Not_Paid*Values_Entered,Payment_Date,""), "")</f>
        <v/>
      </c>
      <c r="D179" s="61" t="str">
        <f ca="1">IFERROR(IF(Loan_Not_Paid*Values_Entered,Beginning_Balance,""), "")</f>
        <v/>
      </c>
      <c r="E179" s="61" t="str">
        <f ca="1">IFERROR(IF(Loan_Not_Paid*Values_Entered,Monthly_Payment,""), "")</f>
        <v/>
      </c>
      <c r="F179" s="61" t="str">
        <f ca="1">IFERROR(IF(Loan_Not_Paid*Values_Entered,Principal,""), "")</f>
        <v/>
      </c>
      <c r="G179" s="61" t="str">
        <f ca="1">IFERROR(IF(Loan_Not_Paid*Values_Entered,Interest,""), "")</f>
        <v/>
      </c>
      <c r="H179" s="61" t="str">
        <f ca="1">IFERROR(IF(Loan_Not_Paid*Values_Entered,Ending_Balance,""), "")</f>
        <v/>
      </c>
    </row>
    <row r="180" spans="2:8" x14ac:dyDescent="0.25">
      <c r="B180" s="63" t="str">
        <f ca="1">IFERROR(IF(Loan_Not_Paid*Values_Entered,Payment_Number,""), "")</f>
        <v/>
      </c>
      <c r="C180" s="62" t="str">
        <f ca="1">IFERROR(IF(Loan_Not_Paid*Values_Entered,Payment_Date,""), "")</f>
        <v/>
      </c>
      <c r="D180" s="61" t="str">
        <f ca="1">IFERROR(IF(Loan_Not_Paid*Values_Entered,Beginning_Balance,""), "")</f>
        <v/>
      </c>
      <c r="E180" s="61" t="str">
        <f ca="1">IFERROR(IF(Loan_Not_Paid*Values_Entered,Monthly_Payment,""), "")</f>
        <v/>
      </c>
      <c r="F180" s="61" t="str">
        <f ca="1">IFERROR(IF(Loan_Not_Paid*Values_Entered,Principal,""), "")</f>
        <v/>
      </c>
      <c r="G180" s="61" t="str">
        <f ca="1">IFERROR(IF(Loan_Not_Paid*Values_Entered,Interest,""), "")</f>
        <v/>
      </c>
      <c r="H180" s="61" t="str">
        <f ca="1">IFERROR(IF(Loan_Not_Paid*Values_Entered,Ending_Balance,""), "")</f>
        <v/>
      </c>
    </row>
    <row r="181" spans="2:8" x14ac:dyDescent="0.25">
      <c r="B181" s="63" t="str">
        <f ca="1">IFERROR(IF(Loan_Not_Paid*Values_Entered,Payment_Number,""), "")</f>
        <v/>
      </c>
      <c r="C181" s="62" t="str">
        <f ca="1">IFERROR(IF(Loan_Not_Paid*Values_Entered,Payment_Date,""), "")</f>
        <v/>
      </c>
      <c r="D181" s="61" t="str">
        <f ca="1">IFERROR(IF(Loan_Not_Paid*Values_Entered,Beginning_Balance,""), "")</f>
        <v/>
      </c>
      <c r="E181" s="61" t="str">
        <f ca="1">IFERROR(IF(Loan_Not_Paid*Values_Entered,Monthly_Payment,""), "")</f>
        <v/>
      </c>
      <c r="F181" s="61" t="str">
        <f ca="1">IFERROR(IF(Loan_Not_Paid*Values_Entered,Principal,""), "")</f>
        <v/>
      </c>
      <c r="G181" s="61" t="str">
        <f ca="1">IFERROR(IF(Loan_Not_Paid*Values_Entered,Interest,""), "")</f>
        <v/>
      </c>
      <c r="H181" s="61" t="str">
        <f ca="1">IFERROR(IF(Loan_Not_Paid*Values_Entered,Ending_Balance,""), "")</f>
        <v/>
      </c>
    </row>
    <row r="182" spans="2:8" x14ac:dyDescent="0.25">
      <c r="B182" s="63" t="str">
        <f ca="1">IFERROR(IF(Loan_Not_Paid*Values_Entered,Payment_Number,""), "")</f>
        <v/>
      </c>
      <c r="C182" s="62" t="str">
        <f ca="1">IFERROR(IF(Loan_Not_Paid*Values_Entered,Payment_Date,""), "")</f>
        <v/>
      </c>
      <c r="D182" s="61" t="str">
        <f ca="1">IFERROR(IF(Loan_Not_Paid*Values_Entered,Beginning_Balance,""), "")</f>
        <v/>
      </c>
      <c r="E182" s="61" t="str">
        <f ca="1">IFERROR(IF(Loan_Not_Paid*Values_Entered,Monthly_Payment,""), "")</f>
        <v/>
      </c>
      <c r="F182" s="61" t="str">
        <f ca="1">IFERROR(IF(Loan_Not_Paid*Values_Entered,Principal,""), "")</f>
        <v/>
      </c>
      <c r="G182" s="61" t="str">
        <f ca="1">IFERROR(IF(Loan_Not_Paid*Values_Entered,Interest,""), "")</f>
        <v/>
      </c>
      <c r="H182" s="61" t="str">
        <f ca="1">IFERROR(IF(Loan_Not_Paid*Values_Entered,Ending_Balance,""), "")</f>
        <v/>
      </c>
    </row>
    <row r="183" spans="2:8" x14ac:dyDescent="0.25">
      <c r="B183" s="63" t="str">
        <f ca="1">IFERROR(IF(Loan_Not_Paid*Values_Entered,Payment_Number,""), "")</f>
        <v/>
      </c>
      <c r="C183" s="62" t="str">
        <f ca="1">IFERROR(IF(Loan_Not_Paid*Values_Entered,Payment_Date,""), "")</f>
        <v/>
      </c>
      <c r="D183" s="61" t="str">
        <f ca="1">IFERROR(IF(Loan_Not_Paid*Values_Entered,Beginning_Balance,""), "")</f>
        <v/>
      </c>
      <c r="E183" s="61" t="str">
        <f ca="1">IFERROR(IF(Loan_Not_Paid*Values_Entered,Monthly_Payment,""), "")</f>
        <v/>
      </c>
      <c r="F183" s="61" t="str">
        <f ca="1">IFERROR(IF(Loan_Not_Paid*Values_Entered,Principal,""), "")</f>
        <v/>
      </c>
      <c r="G183" s="61" t="str">
        <f ca="1">IFERROR(IF(Loan_Not_Paid*Values_Entered,Interest,""), "")</f>
        <v/>
      </c>
      <c r="H183" s="61" t="str">
        <f ca="1">IFERROR(IF(Loan_Not_Paid*Values_Entered,Ending_Balance,""), "")</f>
        <v/>
      </c>
    </row>
    <row r="184" spans="2:8" x14ac:dyDescent="0.25">
      <c r="B184" s="63" t="str">
        <f ca="1">IFERROR(IF(Loan_Not_Paid*Values_Entered,Payment_Number,""), "")</f>
        <v/>
      </c>
      <c r="C184" s="62" t="str">
        <f ca="1">IFERROR(IF(Loan_Not_Paid*Values_Entered,Payment_Date,""), "")</f>
        <v/>
      </c>
      <c r="D184" s="61" t="str">
        <f ca="1">IFERROR(IF(Loan_Not_Paid*Values_Entered,Beginning_Balance,""), "")</f>
        <v/>
      </c>
      <c r="E184" s="61" t="str">
        <f ca="1">IFERROR(IF(Loan_Not_Paid*Values_Entered,Monthly_Payment,""), "")</f>
        <v/>
      </c>
      <c r="F184" s="61" t="str">
        <f ca="1">IFERROR(IF(Loan_Not_Paid*Values_Entered,Principal,""), "")</f>
        <v/>
      </c>
      <c r="G184" s="61" t="str">
        <f ca="1">IFERROR(IF(Loan_Not_Paid*Values_Entered,Interest,""), "")</f>
        <v/>
      </c>
      <c r="H184" s="61" t="str">
        <f ca="1">IFERROR(IF(Loan_Not_Paid*Values_Entered,Ending_Balance,""), "")</f>
        <v/>
      </c>
    </row>
    <row r="185" spans="2:8" x14ac:dyDescent="0.25">
      <c r="B185" s="63" t="str">
        <f ca="1">IFERROR(IF(Loan_Not_Paid*Values_Entered,Payment_Number,""), "")</f>
        <v/>
      </c>
      <c r="C185" s="62" t="str">
        <f ca="1">IFERROR(IF(Loan_Not_Paid*Values_Entered,Payment_Date,""), "")</f>
        <v/>
      </c>
      <c r="D185" s="61" t="str">
        <f ca="1">IFERROR(IF(Loan_Not_Paid*Values_Entered,Beginning_Balance,""), "")</f>
        <v/>
      </c>
      <c r="E185" s="61" t="str">
        <f ca="1">IFERROR(IF(Loan_Not_Paid*Values_Entered,Monthly_Payment,""), "")</f>
        <v/>
      </c>
      <c r="F185" s="61" t="str">
        <f ca="1">IFERROR(IF(Loan_Not_Paid*Values_Entered,Principal,""), "")</f>
        <v/>
      </c>
      <c r="G185" s="61" t="str">
        <f ca="1">IFERROR(IF(Loan_Not_Paid*Values_Entered,Interest,""), "")</f>
        <v/>
      </c>
      <c r="H185" s="61" t="str">
        <f ca="1">IFERROR(IF(Loan_Not_Paid*Values_Entered,Ending_Balance,""), "")</f>
        <v/>
      </c>
    </row>
    <row r="186" spans="2:8" x14ac:dyDescent="0.25">
      <c r="B186" s="63" t="str">
        <f ca="1">IFERROR(IF(Loan_Not_Paid*Values_Entered,Payment_Number,""), "")</f>
        <v/>
      </c>
      <c r="C186" s="62" t="str">
        <f ca="1">IFERROR(IF(Loan_Not_Paid*Values_Entered,Payment_Date,""), "")</f>
        <v/>
      </c>
      <c r="D186" s="61" t="str">
        <f ca="1">IFERROR(IF(Loan_Not_Paid*Values_Entered,Beginning_Balance,""), "")</f>
        <v/>
      </c>
      <c r="E186" s="61" t="str">
        <f ca="1">IFERROR(IF(Loan_Not_Paid*Values_Entered,Monthly_Payment,""), "")</f>
        <v/>
      </c>
      <c r="F186" s="61" t="str">
        <f ca="1">IFERROR(IF(Loan_Not_Paid*Values_Entered,Principal,""), "")</f>
        <v/>
      </c>
      <c r="G186" s="61" t="str">
        <f ca="1">IFERROR(IF(Loan_Not_Paid*Values_Entered,Interest,""), "")</f>
        <v/>
      </c>
      <c r="H186" s="61" t="str">
        <f ca="1">IFERROR(IF(Loan_Not_Paid*Values_Entered,Ending_Balance,""), "")</f>
        <v/>
      </c>
    </row>
    <row r="187" spans="2:8" x14ac:dyDescent="0.25">
      <c r="B187" s="63" t="str">
        <f ca="1">IFERROR(IF(Loan_Not_Paid*Values_Entered,Payment_Number,""), "")</f>
        <v/>
      </c>
      <c r="C187" s="62" t="str">
        <f ca="1">IFERROR(IF(Loan_Not_Paid*Values_Entered,Payment_Date,""), "")</f>
        <v/>
      </c>
      <c r="D187" s="61" t="str">
        <f ca="1">IFERROR(IF(Loan_Not_Paid*Values_Entered,Beginning_Balance,""), "")</f>
        <v/>
      </c>
      <c r="E187" s="61" t="str">
        <f ca="1">IFERROR(IF(Loan_Not_Paid*Values_Entered,Monthly_Payment,""), "")</f>
        <v/>
      </c>
      <c r="F187" s="61" t="str">
        <f ca="1">IFERROR(IF(Loan_Not_Paid*Values_Entered,Principal,""), "")</f>
        <v/>
      </c>
      <c r="G187" s="61" t="str">
        <f ca="1">IFERROR(IF(Loan_Not_Paid*Values_Entered,Interest,""), "")</f>
        <v/>
      </c>
      <c r="H187" s="61" t="str">
        <f ca="1">IFERROR(IF(Loan_Not_Paid*Values_Entered,Ending_Balance,""), "")</f>
        <v/>
      </c>
    </row>
    <row r="188" spans="2:8" x14ac:dyDescent="0.25">
      <c r="B188" s="63" t="str">
        <f ca="1">IFERROR(IF(Loan_Not_Paid*Values_Entered,Payment_Number,""), "")</f>
        <v/>
      </c>
      <c r="C188" s="62" t="str">
        <f ca="1">IFERROR(IF(Loan_Not_Paid*Values_Entered,Payment_Date,""), "")</f>
        <v/>
      </c>
      <c r="D188" s="61" t="str">
        <f ca="1">IFERROR(IF(Loan_Not_Paid*Values_Entered,Beginning_Balance,""), "")</f>
        <v/>
      </c>
      <c r="E188" s="61" t="str">
        <f ca="1">IFERROR(IF(Loan_Not_Paid*Values_Entered,Monthly_Payment,""), "")</f>
        <v/>
      </c>
      <c r="F188" s="61" t="str">
        <f ca="1">IFERROR(IF(Loan_Not_Paid*Values_Entered,Principal,""), "")</f>
        <v/>
      </c>
      <c r="G188" s="61" t="str">
        <f ca="1">IFERROR(IF(Loan_Not_Paid*Values_Entered,Interest,""), "")</f>
        <v/>
      </c>
      <c r="H188" s="61" t="str">
        <f ca="1">IFERROR(IF(Loan_Not_Paid*Values_Entered,Ending_Balance,""), "")</f>
        <v/>
      </c>
    </row>
    <row r="189" spans="2:8" x14ac:dyDescent="0.25">
      <c r="B189" s="63" t="str">
        <f ca="1">IFERROR(IF(Loan_Not_Paid*Values_Entered,Payment_Number,""), "")</f>
        <v/>
      </c>
      <c r="C189" s="62" t="str">
        <f ca="1">IFERROR(IF(Loan_Not_Paid*Values_Entered,Payment_Date,""), "")</f>
        <v/>
      </c>
      <c r="D189" s="61" t="str">
        <f ca="1">IFERROR(IF(Loan_Not_Paid*Values_Entered,Beginning_Balance,""), "")</f>
        <v/>
      </c>
      <c r="E189" s="61" t="str">
        <f ca="1">IFERROR(IF(Loan_Not_Paid*Values_Entered,Monthly_Payment,""), "")</f>
        <v/>
      </c>
      <c r="F189" s="61" t="str">
        <f ca="1">IFERROR(IF(Loan_Not_Paid*Values_Entered,Principal,""), "")</f>
        <v/>
      </c>
      <c r="G189" s="61" t="str">
        <f ca="1">IFERROR(IF(Loan_Not_Paid*Values_Entered,Interest,""), "")</f>
        <v/>
      </c>
      <c r="H189" s="61" t="str">
        <f ca="1">IFERROR(IF(Loan_Not_Paid*Values_Entered,Ending_Balance,""), "")</f>
        <v/>
      </c>
    </row>
    <row r="190" spans="2:8" x14ac:dyDescent="0.25">
      <c r="B190" s="63" t="str">
        <f ca="1">IFERROR(IF(Loan_Not_Paid*Values_Entered,Payment_Number,""), "")</f>
        <v/>
      </c>
      <c r="C190" s="62" t="str">
        <f ca="1">IFERROR(IF(Loan_Not_Paid*Values_Entered,Payment_Date,""), "")</f>
        <v/>
      </c>
      <c r="D190" s="61" t="str">
        <f ca="1">IFERROR(IF(Loan_Not_Paid*Values_Entered,Beginning_Balance,""), "")</f>
        <v/>
      </c>
      <c r="E190" s="61" t="str">
        <f ca="1">IFERROR(IF(Loan_Not_Paid*Values_Entered,Monthly_Payment,""), "")</f>
        <v/>
      </c>
      <c r="F190" s="61" t="str">
        <f ca="1">IFERROR(IF(Loan_Not_Paid*Values_Entered,Principal,""), "")</f>
        <v/>
      </c>
      <c r="G190" s="61" t="str">
        <f ca="1">IFERROR(IF(Loan_Not_Paid*Values_Entered,Interest,""), "")</f>
        <v/>
      </c>
      <c r="H190" s="61" t="str">
        <f ca="1">IFERROR(IF(Loan_Not_Paid*Values_Entered,Ending_Balance,""), "")</f>
        <v/>
      </c>
    </row>
    <row r="191" spans="2:8" x14ac:dyDescent="0.25">
      <c r="B191" s="63" t="str">
        <f ca="1">IFERROR(IF(Loan_Not_Paid*Values_Entered,Payment_Number,""), "")</f>
        <v/>
      </c>
      <c r="C191" s="62" t="str">
        <f ca="1">IFERROR(IF(Loan_Not_Paid*Values_Entered,Payment_Date,""), "")</f>
        <v/>
      </c>
      <c r="D191" s="61" t="str">
        <f ca="1">IFERROR(IF(Loan_Not_Paid*Values_Entered,Beginning_Balance,""), "")</f>
        <v/>
      </c>
      <c r="E191" s="61" t="str">
        <f ca="1">IFERROR(IF(Loan_Not_Paid*Values_Entered,Monthly_Payment,""), "")</f>
        <v/>
      </c>
      <c r="F191" s="61" t="str">
        <f ca="1">IFERROR(IF(Loan_Not_Paid*Values_Entered,Principal,""), "")</f>
        <v/>
      </c>
      <c r="G191" s="61" t="str">
        <f ca="1">IFERROR(IF(Loan_Not_Paid*Values_Entered,Interest,""), "")</f>
        <v/>
      </c>
      <c r="H191" s="61" t="str">
        <f ca="1">IFERROR(IF(Loan_Not_Paid*Values_Entered,Ending_Balance,""), "")</f>
        <v/>
      </c>
    </row>
    <row r="192" spans="2:8" x14ac:dyDescent="0.25">
      <c r="B192" s="63" t="str">
        <f ca="1">IFERROR(IF(Loan_Not_Paid*Values_Entered,Payment_Number,""), "")</f>
        <v/>
      </c>
      <c r="C192" s="62" t="str">
        <f ca="1">IFERROR(IF(Loan_Not_Paid*Values_Entered,Payment_Date,""), "")</f>
        <v/>
      </c>
      <c r="D192" s="61" t="str">
        <f ca="1">IFERROR(IF(Loan_Not_Paid*Values_Entered,Beginning_Balance,""), "")</f>
        <v/>
      </c>
      <c r="E192" s="61" t="str">
        <f ca="1">IFERROR(IF(Loan_Not_Paid*Values_Entered,Monthly_Payment,""), "")</f>
        <v/>
      </c>
      <c r="F192" s="61" t="str">
        <f ca="1">IFERROR(IF(Loan_Not_Paid*Values_Entered,Principal,""), "")</f>
        <v/>
      </c>
      <c r="G192" s="61" t="str">
        <f ca="1">IFERROR(IF(Loan_Not_Paid*Values_Entered,Interest,""), "")</f>
        <v/>
      </c>
      <c r="H192" s="61" t="str">
        <f ca="1">IFERROR(IF(Loan_Not_Paid*Values_Entered,Ending_Balance,""), "")</f>
        <v/>
      </c>
    </row>
    <row r="193" spans="2:8" x14ac:dyDescent="0.25">
      <c r="B193" s="63" t="str">
        <f ca="1">IFERROR(IF(Loan_Not_Paid*Values_Entered,Payment_Number,""), "")</f>
        <v/>
      </c>
      <c r="C193" s="62" t="str">
        <f ca="1">IFERROR(IF(Loan_Not_Paid*Values_Entered,Payment_Date,""), "")</f>
        <v/>
      </c>
      <c r="D193" s="61" t="str">
        <f ca="1">IFERROR(IF(Loan_Not_Paid*Values_Entered,Beginning_Balance,""), "")</f>
        <v/>
      </c>
      <c r="E193" s="61" t="str">
        <f ca="1">IFERROR(IF(Loan_Not_Paid*Values_Entered,Monthly_Payment,""), "")</f>
        <v/>
      </c>
      <c r="F193" s="61" t="str">
        <f ca="1">IFERROR(IF(Loan_Not_Paid*Values_Entered,Principal,""), "")</f>
        <v/>
      </c>
      <c r="G193" s="61" t="str">
        <f ca="1">IFERROR(IF(Loan_Not_Paid*Values_Entered,Interest,""), "")</f>
        <v/>
      </c>
      <c r="H193" s="61" t="str">
        <f ca="1">IFERROR(IF(Loan_Not_Paid*Values_Entered,Ending_Balance,""), "")</f>
        <v/>
      </c>
    </row>
    <row r="194" spans="2:8" x14ac:dyDescent="0.25">
      <c r="B194" s="63" t="str">
        <f ca="1">IFERROR(IF(Loan_Not_Paid*Values_Entered,Payment_Number,""), "")</f>
        <v/>
      </c>
      <c r="C194" s="62" t="str">
        <f ca="1">IFERROR(IF(Loan_Not_Paid*Values_Entered,Payment_Date,""), "")</f>
        <v/>
      </c>
      <c r="D194" s="61" t="str">
        <f ca="1">IFERROR(IF(Loan_Not_Paid*Values_Entered,Beginning_Balance,""), "")</f>
        <v/>
      </c>
      <c r="E194" s="61" t="str">
        <f ca="1">IFERROR(IF(Loan_Not_Paid*Values_Entered,Monthly_Payment,""), "")</f>
        <v/>
      </c>
      <c r="F194" s="61" t="str">
        <f ca="1">IFERROR(IF(Loan_Not_Paid*Values_Entered,Principal,""), "")</f>
        <v/>
      </c>
      <c r="G194" s="61" t="str">
        <f ca="1">IFERROR(IF(Loan_Not_Paid*Values_Entered,Interest,""), "")</f>
        <v/>
      </c>
      <c r="H194" s="61" t="str">
        <f ca="1">IFERROR(IF(Loan_Not_Paid*Values_Entered,Ending_Balance,""), "")</f>
        <v/>
      </c>
    </row>
    <row r="195" spans="2:8" x14ac:dyDescent="0.25">
      <c r="B195" s="63" t="str">
        <f ca="1">IFERROR(IF(Loan_Not_Paid*Values_Entered,Payment_Number,""), "")</f>
        <v/>
      </c>
      <c r="C195" s="62" t="str">
        <f ca="1">IFERROR(IF(Loan_Not_Paid*Values_Entered,Payment_Date,""), "")</f>
        <v/>
      </c>
      <c r="D195" s="61" t="str">
        <f ca="1">IFERROR(IF(Loan_Not_Paid*Values_Entered,Beginning_Balance,""), "")</f>
        <v/>
      </c>
      <c r="E195" s="61" t="str">
        <f ca="1">IFERROR(IF(Loan_Not_Paid*Values_Entered,Monthly_Payment,""), "")</f>
        <v/>
      </c>
      <c r="F195" s="61" t="str">
        <f ca="1">IFERROR(IF(Loan_Not_Paid*Values_Entered,Principal,""), "")</f>
        <v/>
      </c>
      <c r="G195" s="61" t="str">
        <f ca="1">IFERROR(IF(Loan_Not_Paid*Values_Entered,Interest,""), "")</f>
        <v/>
      </c>
      <c r="H195" s="61" t="str">
        <f ca="1">IFERROR(IF(Loan_Not_Paid*Values_Entered,Ending_Balance,""), "")</f>
        <v/>
      </c>
    </row>
    <row r="196" spans="2:8" x14ac:dyDescent="0.25">
      <c r="B196" s="63" t="str">
        <f ca="1">IFERROR(IF(Loan_Not_Paid*Values_Entered,Payment_Number,""), "")</f>
        <v/>
      </c>
      <c r="C196" s="62" t="str">
        <f ca="1">IFERROR(IF(Loan_Not_Paid*Values_Entered,Payment_Date,""), "")</f>
        <v/>
      </c>
      <c r="D196" s="61" t="str">
        <f ca="1">IFERROR(IF(Loan_Not_Paid*Values_Entered,Beginning_Balance,""), "")</f>
        <v/>
      </c>
      <c r="E196" s="61" t="str">
        <f ca="1">IFERROR(IF(Loan_Not_Paid*Values_Entered,Monthly_Payment,""), "")</f>
        <v/>
      </c>
      <c r="F196" s="61" t="str">
        <f ca="1">IFERROR(IF(Loan_Not_Paid*Values_Entered,Principal,""), "")</f>
        <v/>
      </c>
      <c r="G196" s="61" t="str">
        <f ca="1">IFERROR(IF(Loan_Not_Paid*Values_Entered,Interest,""), "")</f>
        <v/>
      </c>
      <c r="H196" s="61" t="str">
        <f ca="1">IFERROR(IF(Loan_Not_Paid*Values_Entered,Ending_Balance,""), "")</f>
        <v/>
      </c>
    </row>
    <row r="197" spans="2:8" x14ac:dyDescent="0.25">
      <c r="B197" s="63" t="str">
        <f ca="1">IFERROR(IF(Loan_Not_Paid*Values_Entered,Payment_Number,""), "")</f>
        <v/>
      </c>
      <c r="C197" s="62" t="str">
        <f ca="1">IFERROR(IF(Loan_Not_Paid*Values_Entered,Payment_Date,""), "")</f>
        <v/>
      </c>
      <c r="D197" s="61" t="str">
        <f ca="1">IFERROR(IF(Loan_Not_Paid*Values_Entered,Beginning_Balance,""), "")</f>
        <v/>
      </c>
      <c r="E197" s="61" t="str">
        <f ca="1">IFERROR(IF(Loan_Not_Paid*Values_Entered,Monthly_Payment,""), "")</f>
        <v/>
      </c>
      <c r="F197" s="61" t="str">
        <f ca="1">IFERROR(IF(Loan_Not_Paid*Values_Entered,Principal,""), "")</f>
        <v/>
      </c>
      <c r="G197" s="61" t="str">
        <f ca="1">IFERROR(IF(Loan_Not_Paid*Values_Entered,Interest,""), "")</f>
        <v/>
      </c>
      <c r="H197" s="61" t="str">
        <f ca="1">IFERROR(IF(Loan_Not_Paid*Values_Entered,Ending_Balance,""), "")</f>
        <v/>
      </c>
    </row>
    <row r="198" spans="2:8" x14ac:dyDescent="0.25">
      <c r="B198" s="63" t="str">
        <f ca="1">IFERROR(IF(Loan_Not_Paid*Values_Entered,Payment_Number,""), "")</f>
        <v/>
      </c>
      <c r="C198" s="62" t="str">
        <f ca="1">IFERROR(IF(Loan_Not_Paid*Values_Entered,Payment_Date,""), "")</f>
        <v/>
      </c>
      <c r="D198" s="61" t="str">
        <f ca="1">IFERROR(IF(Loan_Not_Paid*Values_Entered,Beginning_Balance,""), "")</f>
        <v/>
      </c>
      <c r="E198" s="61" t="str">
        <f ca="1">IFERROR(IF(Loan_Not_Paid*Values_Entered,Monthly_Payment,""), "")</f>
        <v/>
      </c>
      <c r="F198" s="61" t="str">
        <f ca="1">IFERROR(IF(Loan_Not_Paid*Values_Entered,Principal,""), "")</f>
        <v/>
      </c>
      <c r="G198" s="61" t="str">
        <f ca="1">IFERROR(IF(Loan_Not_Paid*Values_Entered,Interest,""), "")</f>
        <v/>
      </c>
      <c r="H198" s="61" t="str">
        <f ca="1">IFERROR(IF(Loan_Not_Paid*Values_Entered,Ending_Balance,""), "")</f>
        <v/>
      </c>
    </row>
    <row r="199" spans="2:8" x14ac:dyDescent="0.25">
      <c r="B199" s="63" t="str">
        <f ca="1">IFERROR(IF(Loan_Not_Paid*Values_Entered,Payment_Number,""), "")</f>
        <v/>
      </c>
      <c r="C199" s="62" t="str">
        <f ca="1">IFERROR(IF(Loan_Not_Paid*Values_Entered,Payment_Date,""), "")</f>
        <v/>
      </c>
      <c r="D199" s="61" t="str">
        <f ca="1">IFERROR(IF(Loan_Not_Paid*Values_Entered,Beginning_Balance,""), "")</f>
        <v/>
      </c>
      <c r="E199" s="61" t="str">
        <f ca="1">IFERROR(IF(Loan_Not_Paid*Values_Entered,Monthly_Payment,""), "")</f>
        <v/>
      </c>
      <c r="F199" s="61" t="str">
        <f ca="1">IFERROR(IF(Loan_Not_Paid*Values_Entered,Principal,""), "")</f>
        <v/>
      </c>
      <c r="G199" s="61" t="str">
        <f ca="1">IFERROR(IF(Loan_Not_Paid*Values_Entered,Interest,""), "")</f>
        <v/>
      </c>
      <c r="H199" s="61" t="str">
        <f ca="1">IFERROR(IF(Loan_Not_Paid*Values_Entered,Ending_Balance,""), "")</f>
        <v/>
      </c>
    </row>
    <row r="200" spans="2:8" x14ac:dyDescent="0.25">
      <c r="B200" s="63" t="str">
        <f ca="1">IFERROR(IF(Loan_Not_Paid*Values_Entered,Payment_Number,""), "")</f>
        <v/>
      </c>
      <c r="C200" s="62" t="str">
        <f ca="1">IFERROR(IF(Loan_Not_Paid*Values_Entered,Payment_Date,""), "")</f>
        <v/>
      </c>
      <c r="D200" s="61" t="str">
        <f ca="1">IFERROR(IF(Loan_Not_Paid*Values_Entered,Beginning_Balance,""), "")</f>
        <v/>
      </c>
      <c r="E200" s="61" t="str">
        <f ca="1">IFERROR(IF(Loan_Not_Paid*Values_Entered,Monthly_Payment,""), "")</f>
        <v/>
      </c>
      <c r="F200" s="61" t="str">
        <f ca="1">IFERROR(IF(Loan_Not_Paid*Values_Entered,Principal,""), "")</f>
        <v/>
      </c>
      <c r="G200" s="61" t="str">
        <f ca="1">IFERROR(IF(Loan_Not_Paid*Values_Entered,Interest,""), "")</f>
        <v/>
      </c>
      <c r="H200" s="61" t="str">
        <f ca="1">IFERROR(IF(Loan_Not_Paid*Values_Entered,Ending_Balance,""), "")</f>
        <v/>
      </c>
    </row>
    <row r="201" spans="2:8" x14ac:dyDescent="0.25">
      <c r="B201" s="63" t="str">
        <f ca="1">IFERROR(IF(Loan_Not_Paid*Values_Entered,Payment_Number,""), "")</f>
        <v/>
      </c>
      <c r="C201" s="62" t="str">
        <f ca="1">IFERROR(IF(Loan_Not_Paid*Values_Entered,Payment_Date,""), "")</f>
        <v/>
      </c>
      <c r="D201" s="61" t="str">
        <f ca="1">IFERROR(IF(Loan_Not_Paid*Values_Entered,Beginning_Balance,""), "")</f>
        <v/>
      </c>
      <c r="E201" s="61" t="str">
        <f ca="1">IFERROR(IF(Loan_Not_Paid*Values_Entered,Monthly_Payment,""), "")</f>
        <v/>
      </c>
      <c r="F201" s="61" t="str">
        <f ca="1">IFERROR(IF(Loan_Not_Paid*Values_Entered,Principal,""), "")</f>
        <v/>
      </c>
      <c r="G201" s="61" t="str">
        <f ca="1">IFERROR(IF(Loan_Not_Paid*Values_Entered,Interest,""), "")</f>
        <v/>
      </c>
      <c r="H201" s="61" t="str">
        <f ca="1">IFERROR(IF(Loan_Not_Paid*Values_Entered,Ending_Balance,""), "")</f>
        <v/>
      </c>
    </row>
    <row r="202" spans="2:8" x14ac:dyDescent="0.25">
      <c r="B202" s="63" t="str">
        <f ca="1">IFERROR(IF(Loan_Not_Paid*Values_Entered,Payment_Number,""), "")</f>
        <v/>
      </c>
      <c r="C202" s="62" t="str">
        <f ca="1">IFERROR(IF(Loan_Not_Paid*Values_Entered,Payment_Date,""), "")</f>
        <v/>
      </c>
      <c r="D202" s="61" t="str">
        <f ca="1">IFERROR(IF(Loan_Not_Paid*Values_Entered,Beginning_Balance,""), "")</f>
        <v/>
      </c>
      <c r="E202" s="61" t="str">
        <f ca="1">IFERROR(IF(Loan_Not_Paid*Values_Entered,Monthly_Payment,""), "")</f>
        <v/>
      </c>
      <c r="F202" s="61" t="str">
        <f ca="1">IFERROR(IF(Loan_Not_Paid*Values_Entered,Principal,""), "")</f>
        <v/>
      </c>
      <c r="G202" s="61" t="str">
        <f ca="1">IFERROR(IF(Loan_Not_Paid*Values_Entered,Interest,""), "")</f>
        <v/>
      </c>
      <c r="H202" s="61" t="str">
        <f ca="1">IFERROR(IF(Loan_Not_Paid*Values_Entered,Ending_Balance,""), "")</f>
        <v/>
      </c>
    </row>
    <row r="203" spans="2:8" x14ac:dyDescent="0.25">
      <c r="B203" s="63" t="str">
        <f ca="1">IFERROR(IF(Loan_Not_Paid*Values_Entered,Payment_Number,""), "")</f>
        <v/>
      </c>
      <c r="C203" s="62" t="str">
        <f ca="1">IFERROR(IF(Loan_Not_Paid*Values_Entered,Payment_Date,""), "")</f>
        <v/>
      </c>
      <c r="D203" s="61" t="str">
        <f ca="1">IFERROR(IF(Loan_Not_Paid*Values_Entered,Beginning_Balance,""), "")</f>
        <v/>
      </c>
      <c r="E203" s="61" t="str">
        <f ca="1">IFERROR(IF(Loan_Not_Paid*Values_Entered,Monthly_Payment,""), "")</f>
        <v/>
      </c>
      <c r="F203" s="61" t="str">
        <f ca="1">IFERROR(IF(Loan_Not_Paid*Values_Entered,Principal,""), "")</f>
        <v/>
      </c>
      <c r="G203" s="61" t="str">
        <f ca="1">IFERROR(IF(Loan_Not_Paid*Values_Entered,Interest,""), "")</f>
        <v/>
      </c>
      <c r="H203" s="61" t="str">
        <f ca="1">IFERROR(IF(Loan_Not_Paid*Values_Entered,Ending_Balance,""), "")</f>
        <v/>
      </c>
    </row>
    <row r="204" spans="2:8" x14ac:dyDescent="0.25">
      <c r="B204" s="63" t="str">
        <f ca="1">IFERROR(IF(Loan_Not_Paid*Values_Entered,Payment_Number,""), "")</f>
        <v/>
      </c>
      <c r="C204" s="62" t="str">
        <f ca="1">IFERROR(IF(Loan_Not_Paid*Values_Entered,Payment_Date,""), "")</f>
        <v/>
      </c>
      <c r="D204" s="61" t="str">
        <f ca="1">IFERROR(IF(Loan_Not_Paid*Values_Entered,Beginning_Balance,""), "")</f>
        <v/>
      </c>
      <c r="E204" s="61" t="str">
        <f ca="1">IFERROR(IF(Loan_Not_Paid*Values_Entered,Monthly_Payment,""), "")</f>
        <v/>
      </c>
      <c r="F204" s="61" t="str">
        <f ca="1">IFERROR(IF(Loan_Not_Paid*Values_Entered,Principal,""), "")</f>
        <v/>
      </c>
      <c r="G204" s="61" t="str">
        <f ca="1">IFERROR(IF(Loan_Not_Paid*Values_Entered,Interest,""), "")</f>
        <v/>
      </c>
      <c r="H204" s="61" t="str">
        <f ca="1">IFERROR(IF(Loan_Not_Paid*Values_Entered,Ending_Balance,""), "")</f>
        <v/>
      </c>
    </row>
    <row r="205" spans="2:8" x14ac:dyDescent="0.25">
      <c r="B205" s="63" t="str">
        <f ca="1">IFERROR(IF(Loan_Not_Paid*Values_Entered,Payment_Number,""), "")</f>
        <v/>
      </c>
      <c r="C205" s="62" t="str">
        <f ca="1">IFERROR(IF(Loan_Not_Paid*Values_Entered,Payment_Date,""), "")</f>
        <v/>
      </c>
      <c r="D205" s="61" t="str">
        <f ca="1">IFERROR(IF(Loan_Not_Paid*Values_Entered,Beginning_Balance,""), "")</f>
        <v/>
      </c>
      <c r="E205" s="61" t="str">
        <f ca="1">IFERROR(IF(Loan_Not_Paid*Values_Entered,Monthly_Payment,""), "")</f>
        <v/>
      </c>
      <c r="F205" s="61" t="str">
        <f ca="1">IFERROR(IF(Loan_Not_Paid*Values_Entered,Principal,""), "")</f>
        <v/>
      </c>
      <c r="G205" s="61" t="str">
        <f ca="1">IFERROR(IF(Loan_Not_Paid*Values_Entered,Interest,""), "")</f>
        <v/>
      </c>
      <c r="H205" s="61" t="str">
        <f ca="1">IFERROR(IF(Loan_Not_Paid*Values_Entered,Ending_Balance,""), "")</f>
        <v/>
      </c>
    </row>
    <row r="206" spans="2:8" x14ac:dyDescent="0.25">
      <c r="B206" s="63" t="str">
        <f ca="1">IFERROR(IF(Loan_Not_Paid*Values_Entered,Payment_Number,""), "")</f>
        <v/>
      </c>
      <c r="C206" s="62" t="str">
        <f ca="1">IFERROR(IF(Loan_Not_Paid*Values_Entered,Payment_Date,""), "")</f>
        <v/>
      </c>
      <c r="D206" s="61" t="str">
        <f ca="1">IFERROR(IF(Loan_Not_Paid*Values_Entered,Beginning_Balance,""), "")</f>
        <v/>
      </c>
      <c r="E206" s="61" t="str">
        <f ca="1">IFERROR(IF(Loan_Not_Paid*Values_Entered,Monthly_Payment,""), "")</f>
        <v/>
      </c>
      <c r="F206" s="61" t="str">
        <f ca="1">IFERROR(IF(Loan_Not_Paid*Values_Entered,Principal,""), "")</f>
        <v/>
      </c>
      <c r="G206" s="61" t="str">
        <f ca="1">IFERROR(IF(Loan_Not_Paid*Values_Entered,Interest,""), "")</f>
        <v/>
      </c>
      <c r="H206" s="61" t="str">
        <f ca="1">IFERROR(IF(Loan_Not_Paid*Values_Entered,Ending_Balance,""), "")</f>
        <v/>
      </c>
    </row>
    <row r="207" spans="2:8" x14ac:dyDescent="0.25">
      <c r="B207" s="63" t="str">
        <f ca="1">IFERROR(IF(Loan_Not_Paid*Values_Entered,Payment_Number,""), "")</f>
        <v/>
      </c>
      <c r="C207" s="62" t="str">
        <f ca="1">IFERROR(IF(Loan_Not_Paid*Values_Entered,Payment_Date,""), "")</f>
        <v/>
      </c>
      <c r="D207" s="61" t="str">
        <f ca="1">IFERROR(IF(Loan_Not_Paid*Values_Entered,Beginning_Balance,""), "")</f>
        <v/>
      </c>
      <c r="E207" s="61" t="str">
        <f ca="1">IFERROR(IF(Loan_Not_Paid*Values_Entered,Monthly_Payment,""), "")</f>
        <v/>
      </c>
      <c r="F207" s="61" t="str">
        <f ca="1">IFERROR(IF(Loan_Not_Paid*Values_Entered,Principal,""), "")</f>
        <v/>
      </c>
      <c r="G207" s="61" t="str">
        <f ca="1">IFERROR(IF(Loan_Not_Paid*Values_Entered,Interest,""), "")</f>
        <v/>
      </c>
      <c r="H207" s="61" t="str">
        <f ca="1">IFERROR(IF(Loan_Not_Paid*Values_Entered,Ending_Balance,""), "")</f>
        <v/>
      </c>
    </row>
    <row r="208" spans="2:8" x14ac:dyDescent="0.25">
      <c r="B208" s="63" t="str">
        <f ca="1">IFERROR(IF(Loan_Not_Paid*Values_Entered,Payment_Number,""), "")</f>
        <v/>
      </c>
      <c r="C208" s="62" t="str">
        <f ca="1">IFERROR(IF(Loan_Not_Paid*Values_Entered,Payment_Date,""), "")</f>
        <v/>
      </c>
      <c r="D208" s="61" t="str">
        <f ca="1">IFERROR(IF(Loan_Not_Paid*Values_Entered,Beginning_Balance,""), "")</f>
        <v/>
      </c>
      <c r="E208" s="61" t="str">
        <f ca="1">IFERROR(IF(Loan_Not_Paid*Values_Entered,Monthly_Payment,""), "")</f>
        <v/>
      </c>
      <c r="F208" s="61" t="str">
        <f ca="1">IFERROR(IF(Loan_Not_Paid*Values_Entered,Principal,""), "")</f>
        <v/>
      </c>
      <c r="G208" s="61" t="str">
        <f ca="1">IFERROR(IF(Loan_Not_Paid*Values_Entered,Interest,""), "")</f>
        <v/>
      </c>
      <c r="H208" s="61" t="str">
        <f ca="1">IFERROR(IF(Loan_Not_Paid*Values_Entered,Ending_Balance,""), "")</f>
        <v/>
      </c>
    </row>
    <row r="209" spans="2:8" x14ac:dyDescent="0.25">
      <c r="B209" s="63" t="str">
        <f ca="1">IFERROR(IF(Loan_Not_Paid*Values_Entered,Payment_Number,""), "")</f>
        <v/>
      </c>
      <c r="C209" s="62" t="str">
        <f ca="1">IFERROR(IF(Loan_Not_Paid*Values_Entered,Payment_Date,""), "")</f>
        <v/>
      </c>
      <c r="D209" s="61" t="str">
        <f ca="1">IFERROR(IF(Loan_Not_Paid*Values_Entered,Beginning_Balance,""), "")</f>
        <v/>
      </c>
      <c r="E209" s="61" t="str">
        <f ca="1">IFERROR(IF(Loan_Not_Paid*Values_Entered,Monthly_Payment,""), "")</f>
        <v/>
      </c>
      <c r="F209" s="61" t="str">
        <f ca="1">IFERROR(IF(Loan_Not_Paid*Values_Entered,Principal,""), "")</f>
        <v/>
      </c>
      <c r="G209" s="61" t="str">
        <f ca="1">IFERROR(IF(Loan_Not_Paid*Values_Entered,Interest,""), "")</f>
        <v/>
      </c>
      <c r="H209" s="61" t="str">
        <f ca="1">IFERROR(IF(Loan_Not_Paid*Values_Entered,Ending_Balance,""), "")</f>
        <v/>
      </c>
    </row>
    <row r="210" spans="2:8" x14ac:dyDescent="0.25">
      <c r="B210" s="63" t="str">
        <f ca="1">IFERROR(IF(Loan_Not_Paid*Values_Entered,Payment_Number,""), "")</f>
        <v/>
      </c>
      <c r="C210" s="62" t="str">
        <f ca="1">IFERROR(IF(Loan_Not_Paid*Values_Entered,Payment_Date,""), "")</f>
        <v/>
      </c>
      <c r="D210" s="61" t="str">
        <f ca="1">IFERROR(IF(Loan_Not_Paid*Values_Entered,Beginning_Balance,""), "")</f>
        <v/>
      </c>
      <c r="E210" s="61" t="str">
        <f ca="1">IFERROR(IF(Loan_Not_Paid*Values_Entered,Monthly_Payment,""), "")</f>
        <v/>
      </c>
      <c r="F210" s="61" t="str">
        <f ca="1">IFERROR(IF(Loan_Not_Paid*Values_Entered,Principal,""), "")</f>
        <v/>
      </c>
      <c r="G210" s="61" t="str">
        <f ca="1">IFERROR(IF(Loan_Not_Paid*Values_Entered,Interest,""), "")</f>
        <v/>
      </c>
      <c r="H210" s="61" t="str">
        <f ca="1">IFERROR(IF(Loan_Not_Paid*Values_Entered,Ending_Balance,""), "")</f>
        <v/>
      </c>
    </row>
    <row r="211" spans="2:8" x14ac:dyDescent="0.25">
      <c r="B211" s="63" t="str">
        <f ca="1">IFERROR(IF(Loan_Not_Paid*Values_Entered,Payment_Number,""), "")</f>
        <v/>
      </c>
      <c r="C211" s="62" t="str">
        <f ca="1">IFERROR(IF(Loan_Not_Paid*Values_Entered,Payment_Date,""), "")</f>
        <v/>
      </c>
      <c r="D211" s="61" t="str">
        <f ca="1">IFERROR(IF(Loan_Not_Paid*Values_Entered,Beginning_Balance,""), "")</f>
        <v/>
      </c>
      <c r="E211" s="61" t="str">
        <f ca="1">IFERROR(IF(Loan_Not_Paid*Values_Entered,Monthly_Payment,""), "")</f>
        <v/>
      </c>
      <c r="F211" s="61" t="str">
        <f ca="1">IFERROR(IF(Loan_Not_Paid*Values_Entered,Principal,""), "")</f>
        <v/>
      </c>
      <c r="G211" s="61" t="str">
        <f ca="1">IFERROR(IF(Loan_Not_Paid*Values_Entered,Interest,""), "")</f>
        <v/>
      </c>
      <c r="H211" s="61" t="str">
        <f ca="1">IFERROR(IF(Loan_Not_Paid*Values_Entered,Ending_Balance,""), "")</f>
        <v/>
      </c>
    </row>
    <row r="212" spans="2:8" x14ac:dyDescent="0.25">
      <c r="B212" s="63" t="str">
        <f ca="1">IFERROR(IF(Loan_Not_Paid*Values_Entered,Payment_Number,""), "")</f>
        <v/>
      </c>
      <c r="C212" s="62" t="str">
        <f ca="1">IFERROR(IF(Loan_Not_Paid*Values_Entered,Payment_Date,""), "")</f>
        <v/>
      </c>
      <c r="D212" s="61" t="str">
        <f ca="1">IFERROR(IF(Loan_Not_Paid*Values_Entered,Beginning_Balance,""), "")</f>
        <v/>
      </c>
      <c r="E212" s="61" t="str">
        <f ca="1">IFERROR(IF(Loan_Not_Paid*Values_Entered,Monthly_Payment,""), "")</f>
        <v/>
      </c>
      <c r="F212" s="61" t="str">
        <f ca="1">IFERROR(IF(Loan_Not_Paid*Values_Entered,Principal,""), "")</f>
        <v/>
      </c>
      <c r="G212" s="61" t="str">
        <f ca="1">IFERROR(IF(Loan_Not_Paid*Values_Entered,Interest,""), "")</f>
        <v/>
      </c>
      <c r="H212" s="61" t="str">
        <f ca="1">IFERROR(IF(Loan_Not_Paid*Values_Entered,Ending_Balance,""), "")</f>
        <v/>
      </c>
    </row>
    <row r="213" spans="2:8" x14ac:dyDescent="0.25">
      <c r="B213" s="63" t="str">
        <f ca="1">IFERROR(IF(Loan_Not_Paid*Values_Entered,Payment_Number,""), "")</f>
        <v/>
      </c>
      <c r="C213" s="62" t="str">
        <f ca="1">IFERROR(IF(Loan_Not_Paid*Values_Entered,Payment_Date,""), "")</f>
        <v/>
      </c>
      <c r="D213" s="61" t="str">
        <f ca="1">IFERROR(IF(Loan_Not_Paid*Values_Entered,Beginning_Balance,""), "")</f>
        <v/>
      </c>
      <c r="E213" s="61" t="str">
        <f ca="1">IFERROR(IF(Loan_Not_Paid*Values_Entered,Monthly_Payment,""), "")</f>
        <v/>
      </c>
      <c r="F213" s="61" t="str">
        <f ca="1">IFERROR(IF(Loan_Not_Paid*Values_Entered,Principal,""), "")</f>
        <v/>
      </c>
      <c r="G213" s="61" t="str">
        <f ca="1">IFERROR(IF(Loan_Not_Paid*Values_Entered,Interest,""), "")</f>
        <v/>
      </c>
      <c r="H213" s="61" t="str">
        <f ca="1">IFERROR(IF(Loan_Not_Paid*Values_Entered,Ending_Balance,""), "")</f>
        <v/>
      </c>
    </row>
    <row r="214" spans="2:8" x14ac:dyDescent="0.25">
      <c r="B214" s="63" t="str">
        <f ca="1">IFERROR(IF(Loan_Not_Paid*Values_Entered,Payment_Number,""), "")</f>
        <v/>
      </c>
      <c r="C214" s="62" t="str">
        <f ca="1">IFERROR(IF(Loan_Not_Paid*Values_Entered,Payment_Date,""), "")</f>
        <v/>
      </c>
      <c r="D214" s="61" t="str">
        <f ca="1">IFERROR(IF(Loan_Not_Paid*Values_Entered,Beginning_Balance,""), "")</f>
        <v/>
      </c>
      <c r="E214" s="61" t="str">
        <f ca="1">IFERROR(IF(Loan_Not_Paid*Values_Entered,Monthly_Payment,""), "")</f>
        <v/>
      </c>
      <c r="F214" s="61" t="str">
        <f ca="1">IFERROR(IF(Loan_Not_Paid*Values_Entered,Principal,""), "")</f>
        <v/>
      </c>
      <c r="G214" s="61" t="str">
        <f ca="1">IFERROR(IF(Loan_Not_Paid*Values_Entered,Interest,""), "")</f>
        <v/>
      </c>
      <c r="H214" s="61" t="str">
        <f ca="1">IFERROR(IF(Loan_Not_Paid*Values_Entered,Ending_Balance,""), "")</f>
        <v/>
      </c>
    </row>
    <row r="215" spans="2:8" x14ac:dyDescent="0.25">
      <c r="B215" s="63" t="str">
        <f ca="1">IFERROR(IF(Loan_Not_Paid*Values_Entered,Payment_Number,""), "")</f>
        <v/>
      </c>
      <c r="C215" s="62" t="str">
        <f ca="1">IFERROR(IF(Loan_Not_Paid*Values_Entered,Payment_Date,""), "")</f>
        <v/>
      </c>
      <c r="D215" s="61" t="str">
        <f ca="1">IFERROR(IF(Loan_Not_Paid*Values_Entered,Beginning_Balance,""), "")</f>
        <v/>
      </c>
      <c r="E215" s="61" t="str">
        <f ca="1">IFERROR(IF(Loan_Not_Paid*Values_Entered,Monthly_Payment,""), "")</f>
        <v/>
      </c>
      <c r="F215" s="61" t="str">
        <f ca="1">IFERROR(IF(Loan_Not_Paid*Values_Entered,Principal,""), "")</f>
        <v/>
      </c>
      <c r="G215" s="61" t="str">
        <f ca="1">IFERROR(IF(Loan_Not_Paid*Values_Entered,Interest,""), "")</f>
        <v/>
      </c>
      <c r="H215" s="61" t="str">
        <f ca="1">IFERROR(IF(Loan_Not_Paid*Values_Entered,Ending_Balance,""), "")</f>
        <v/>
      </c>
    </row>
    <row r="216" spans="2:8" x14ac:dyDescent="0.25">
      <c r="B216" s="63" t="str">
        <f ca="1">IFERROR(IF(Loan_Not_Paid*Values_Entered,Payment_Number,""), "")</f>
        <v/>
      </c>
      <c r="C216" s="62" t="str">
        <f ca="1">IFERROR(IF(Loan_Not_Paid*Values_Entered,Payment_Date,""), "")</f>
        <v/>
      </c>
      <c r="D216" s="61" t="str">
        <f ca="1">IFERROR(IF(Loan_Not_Paid*Values_Entered,Beginning_Balance,""), "")</f>
        <v/>
      </c>
      <c r="E216" s="61" t="str">
        <f ca="1">IFERROR(IF(Loan_Not_Paid*Values_Entered,Monthly_Payment,""), "")</f>
        <v/>
      </c>
      <c r="F216" s="61" t="str">
        <f ca="1">IFERROR(IF(Loan_Not_Paid*Values_Entered,Principal,""), "")</f>
        <v/>
      </c>
      <c r="G216" s="61" t="str">
        <f ca="1">IFERROR(IF(Loan_Not_Paid*Values_Entered,Interest,""), "")</f>
        <v/>
      </c>
      <c r="H216" s="61" t="str">
        <f ca="1">IFERROR(IF(Loan_Not_Paid*Values_Entered,Ending_Balance,""), "")</f>
        <v/>
      </c>
    </row>
    <row r="217" spans="2:8" x14ac:dyDescent="0.25">
      <c r="B217" s="63" t="str">
        <f ca="1">IFERROR(IF(Loan_Not_Paid*Values_Entered,Payment_Number,""), "")</f>
        <v/>
      </c>
      <c r="C217" s="62" t="str">
        <f ca="1">IFERROR(IF(Loan_Not_Paid*Values_Entered,Payment_Date,""), "")</f>
        <v/>
      </c>
      <c r="D217" s="61" t="str">
        <f ca="1">IFERROR(IF(Loan_Not_Paid*Values_Entered,Beginning_Balance,""), "")</f>
        <v/>
      </c>
      <c r="E217" s="61" t="str">
        <f ca="1">IFERROR(IF(Loan_Not_Paid*Values_Entered,Monthly_Payment,""), "")</f>
        <v/>
      </c>
      <c r="F217" s="61" t="str">
        <f ca="1">IFERROR(IF(Loan_Not_Paid*Values_Entered,Principal,""), "")</f>
        <v/>
      </c>
      <c r="G217" s="61" t="str">
        <f ca="1">IFERROR(IF(Loan_Not_Paid*Values_Entered,Interest,""), "")</f>
        <v/>
      </c>
      <c r="H217" s="61" t="str">
        <f ca="1">IFERROR(IF(Loan_Not_Paid*Values_Entered,Ending_Balance,""), "")</f>
        <v/>
      </c>
    </row>
    <row r="218" spans="2:8" x14ac:dyDescent="0.25">
      <c r="B218" s="63" t="str">
        <f ca="1">IFERROR(IF(Loan_Not_Paid*Values_Entered,Payment_Number,""), "")</f>
        <v/>
      </c>
      <c r="C218" s="62" t="str">
        <f ca="1">IFERROR(IF(Loan_Not_Paid*Values_Entered,Payment_Date,""), "")</f>
        <v/>
      </c>
      <c r="D218" s="61" t="str">
        <f ca="1">IFERROR(IF(Loan_Not_Paid*Values_Entered,Beginning_Balance,""), "")</f>
        <v/>
      </c>
      <c r="E218" s="61" t="str">
        <f ca="1">IFERROR(IF(Loan_Not_Paid*Values_Entered,Monthly_Payment,""), "")</f>
        <v/>
      </c>
      <c r="F218" s="61" t="str">
        <f ca="1">IFERROR(IF(Loan_Not_Paid*Values_Entered,Principal,""), "")</f>
        <v/>
      </c>
      <c r="G218" s="61" t="str">
        <f ca="1">IFERROR(IF(Loan_Not_Paid*Values_Entered,Interest,""), "")</f>
        <v/>
      </c>
      <c r="H218" s="61" t="str">
        <f ca="1">IFERROR(IF(Loan_Not_Paid*Values_Entered,Ending_Balance,""), "")</f>
        <v/>
      </c>
    </row>
    <row r="219" spans="2:8" x14ac:dyDescent="0.25">
      <c r="B219" s="63" t="str">
        <f ca="1">IFERROR(IF(Loan_Not_Paid*Values_Entered,Payment_Number,""), "")</f>
        <v/>
      </c>
      <c r="C219" s="62" t="str">
        <f ca="1">IFERROR(IF(Loan_Not_Paid*Values_Entered,Payment_Date,""), "")</f>
        <v/>
      </c>
      <c r="D219" s="61" t="str">
        <f ca="1">IFERROR(IF(Loan_Not_Paid*Values_Entered,Beginning_Balance,""), "")</f>
        <v/>
      </c>
      <c r="E219" s="61" t="str">
        <f ca="1">IFERROR(IF(Loan_Not_Paid*Values_Entered,Monthly_Payment,""), "")</f>
        <v/>
      </c>
      <c r="F219" s="61" t="str">
        <f ca="1">IFERROR(IF(Loan_Not_Paid*Values_Entered,Principal,""), "")</f>
        <v/>
      </c>
      <c r="G219" s="61" t="str">
        <f ca="1">IFERROR(IF(Loan_Not_Paid*Values_Entered,Interest,""), "")</f>
        <v/>
      </c>
      <c r="H219" s="61" t="str">
        <f ca="1">IFERROR(IF(Loan_Not_Paid*Values_Entered,Ending_Balance,""), "")</f>
        <v/>
      </c>
    </row>
    <row r="220" spans="2:8" x14ac:dyDescent="0.25">
      <c r="B220" s="63" t="str">
        <f ca="1">IFERROR(IF(Loan_Not_Paid*Values_Entered,Payment_Number,""), "")</f>
        <v/>
      </c>
      <c r="C220" s="62" t="str">
        <f ca="1">IFERROR(IF(Loan_Not_Paid*Values_Entered,Payment_Date,""), "")</f>
        <v/>
      </c>
      <c r="D220" s="61" t="str">
        <f ca="1">IFERROR(IF(Loan_Not_Paid*Values_Entered,Beginning_Balance,""), "")</f>
        <v/>
      </c>
      <c r="E220" s="61" t="str">
        <f ca="1">IFERROR(IF(Loan_Not_Paid*Values_Entered,Monthly_Payment,""), "")</f>
        <v/>
      </c>
      <c r="F220" s="61" t="str">
        <f ca="1">IFERROR(IF(Loan_Not_Paid*Values_Entered,Principal,""), "")</f>
        <v/>
      </c>
      <c r="G220" s="61" t="str">
        <f ca="1">IFERROR(IF(Loan_Not_Paid*Values_Entered,Interest,""), "")</f>
        <v/>
      </c>
      <c r="H220" s="61" t="str">
        <f ca="1">IFERROR(IF(Loan_Not_Paid*Values_Entered,Ending_Balance,""), "")</f>
        <v/>
      </c>
    </row>
    <row r="221" spans="2:8" x14ac:dyDescent="0.25">
      <c r="B221" s="63" t="str">
        <f ca="1">IFERROR(IF(Loan_Not_Paid*Values_Entered,Payment_Number,""), "")</f>
        <v/>
      </c>
      <c r="C221" s="62" t="str">
        <f ca="1">IFERROR(IF(Loan_Not_Paid*Values_Entered,Payment_Date,""), "")</f>
        <v/>
      </c>
      <c r="D221" s="61" t="str">
        <f ca="1">IFERROR(IF(Loan_Not_Paid*Values_Entered,Beginning_Balance,""), "")</f>
        <v/>
      </c>
      <c r="E221" s="61" t="str">
        <f ca="1">IFERROR(IF(Loan_Not_Paid*Values_Entered,Monthly_Payment,""), "")</f>
        <v/>
      </c>
      <c r="F221" s="61" t="str">
        <f ca="1">IFERROR(IF(Loan_Not_Paid*Values_Entered,Principal,""), "")</f>
        <v/>
      </c>
      <c r="G221" s="61" t="str">
        <f ca="1">IFERROR(IF(Loan_Not_Paid*Values_Entered,Interest,""), "")</f>
        <v/>
      </c>
      <c r="H221" s="61" t="str">
        <f ca="1">IFERROR(IF(Loan_Not_Paid*Values_Entered,Ending_Balance,""), "")</f>
        <v/>
      </c>
    </row>
    <row r="222" spans="2:8" x14ac:dyDescent="0.25">
      <c r="B222" s="63" t="str">
        <f ca="1">IFERROR(IF(Loan_Not_Paid*Values_Entered,Payment_Number,""), "")</f>
        <v/>
      </c>
      <c r="C222" s="62" t="str">
        <f ca="1">IFERROR(IF(Loan_Not_Paid*Values_Entered,Payment_Date,""), "")</f>
        <v/>
      </c>
      <c r="D222" s="61" t="str">
        <f ca="1">IFERROR(IF(Loan_Not_Paid*Values_Entered,Beginning_Balance,""), "")</f>
        <v/>
      </c>
      <c r="E222" s="61" t="str">
        <f ca="1">IFERROR(IF(Loan_Not_Paid*Values_Entered,Monthly_Payment,""), "")</f>
        <v/>
      </c>
      <c r="F222" s="61" t="str">
        <f ca="1">IFERROR(IF(Loan_Not_Paid*Values_Entered,Principal,""), "")</f>
        <v/>
      </c>
      <c r="G222" s="61" t="str">
        <f ca="1">IFERROR(IF(Loan_Not_Paid*Values_Entered,Interest,""), "")</f>
        <v/>
      </c>
      <c r="H222" s="61" t="str">
        <f ca="1">IFERROR(IF(Loan_Not_Paid*Values_Entered,Ending_Balance,""), "")</f>
        <v/>
      </c>
    </row>
    <row r="223" spans="2:8" x14ac:dyDescent="0.25">
      <c r="B223" s="63" t="str">
        <f ca="1">IFERROR(IF(Loan_Not_Paid*Values_Entered,Payment_Number,""), "")</f>
        <v/>
      </c>
      <c r="C223" s="62" t="str">
        <f ca="1">IFERROR(IF(Loan_Not_Paid*Values_Entered,Payment_Date,""), "")</f>
        <v/>
      </c>
      <c r="D223" s="61" t="str">
        <f ca="1">IFERROR(IF(Loan_Not_Paid*Values_Entered,Beginning_Balance,""), "")</f>
        <v/>
      </c>
      <c r="E223" s="61" t="str">
        <f ca="1">IFERROR(IF(Loan_Not_Paid*Values_Entered,Monthly_Payment,""), "")</f>
        <v/>
      </c>
      <c r="F223" s="61" t="str">
        <f ca="1">IFERROR(IF(Loan_Not_Paid*Values_Entered,Principal,""), "")</f>
        <v/>
      </c>
      <c r="G223" s="61" t="str">
        <f ca="1">IFERROR(IF(Loan_Not_Paid*Values_Entered,Interest,""), "")</f>
        <v/>
      </c>
      <c r="H223" s="61" t="str">
        <f ca="1">IFERROR(IF(Loan_Not_Paid*Values_Entered,Ending_Balance,""), "")</f>
        <v/>
      </c>
    </row>
    <row r="224" spans="2:8" x14ac:dyDescent="0.25">
      <c r="B224" s="63" t="str">
        <f ca="1">IFERROR(IF(Loan_Not_Paid*Values_Entered,Payment_Number,""), "")</f>
        <v/>
      </c>
      <c r="C224" s="62" t="str">
        <f ca="1">IFERROR(IF(Loan_Not_Paid*Values_Entered,Payment_Date,""), "")</f>
        <v/>
      </c>
      <c r="D224" s="61" t="str">
        <f ca="1">IFERROR(IF(Loan_Not_Paid*Values_Entered,Beginning_Balance,""), "")</f>
        <v/>
      </c>
      <c r="E224" s="61" t="str">
        <f ca="1">IFERROR(IF(Loan_Not_Paid*Values_Entered,Monthly_Payment,""), "")</f>
        <v/>
      </c>
      <c r="F224" s="61" t="str">
        <f ca="1">IFERROR(IF(Loan_Not_Paid*Values_Entered,Principal,""), "")</f>
        <v/>
      </c>
      <c r="G224" s="61" t="str">
        <f ca="1">IFERROR(IF(Loan_Not_Paid*Values_Entered,Interest,""), "")</f>
        <v/>
      </c>
      <c r="H224" s="61" t="str">
        <f ca="1">IFERROR(IF(Loan_Not_Paid*Values_Entered,Ending_Balance,""), "")</f>
        <v/>
      </c>
    </row>
    <row r="225" spans="2:8" x14ac:dyDescent="0.25">
      <c r="B225" s="63" t="str">
        <f ca="1">IFERROR(IF(Loan_Not_Paid*Values_Entered,Payment_Number,""), "")</f>
        <v/>
      </c>
      <c r="C225" s="62" t="str">
        <f ca="1">IFERROR(IF(Loan_Not_Paid*Values_Entered,Payment_Date,""), "")</f>
        <v/>
      </c>
      <c r="D225" s="61" t="str">
        <f ca="1">IFERROR(IF(Loan_Not_Paid*Values_Entered,Beginning_Balance,""), "")</f>
        <v/>
      </c>
      <c r="E225" s="61" t="str">
        <f ca="1">IFERROR(IF(Loan_Not_Paid*Values_Entered,Monthly_Payment,""), "")</f>
        <v/>
      </c>
      <c r="F225" s="61" t="str">
        <f ca="1">IFERROR(IF(Loan_Not_Paid*Values_Entered,Principal,""), "")</f>
        <v/>
      </c>
      <c r="G225" s="61" t="str">
        <f ca="1">IFERROR(IF(Loan_Not_Paid*Values_Entered,Interest,""), "")</f>
        <v/>
      </c>
      <c r="H225" s="61" t="str">
        <f ca="1">IFERROR(IF(Loan_Not_Paid*Values_Entered,Ending_Balance,""), "")</f>
        <v/>
      </c>
    </row>
    <row r="226" spans="2:8" x14ac:dyDescent="0.25">
      <c r="B226" s="63" t="str">
        <f ca="1">IFERROR(IF(Loan_Not_Paid*Values_Entered,Payment_Number,""), "")</f>
        <v/>
      </c>
      <c r="C226" s="62" t="str">
        <f ca="1">IFERROR(IF(Loan_Not_Paid*Values_Entered,Payment_Date,""), "")</f>
        <v/>
      </c>
      <c r="D226" s="61" t="str">
        <f ca="1">IFERROR(IF(Loan_Not_Paid*Values_Entered,Beginning_Balance,""), "")</f>
        <v/>
      </c>
      <c r="E226" s="61" t="str">
        <f ca="1">IFERROR(IF(Loan_Not_Paid*Values_Entered,Monthly_Payment,""), "")</f>
        <v/>
      </c>
      <c r="F226" s="61" t="str">
        <f ca="1">IFERROR(IF(Loan_Not_Paid*Values_Entered,Principal,""), "")</f>
        <v/>
      </c>
      <c r="G226" s="61" t="str">
        <f ca="1">IFERROR(IF(Loan_Not_Paid*Values_Entered,Interest,""), "")</f>
        <v/>
      </c>
      <c r="H226" s="61" t="str">
        <f ca="1">IFERROR(IF(Loan_Not_Paid*Values_Entered,Ending_Balance,""), "")</f>
        <v/>
      </c>
    </row>
    <row r="227" spans="2:8" x14ac:dyDescent="0.25">
      <c r="B227" s="63" t="str">
        <f ca="1">IFERROR(IF(Loan_Not_Paid*Values_Entered,Payment_Number,""), "")</f>
        <v/>
      </c>
      <c r="C227" s="62" t="str">
        <f ca="1">IFERROR(IF(Loan_Not_Paid*Values_Entered,Payment_Date,""), "")</f>
        <v/>
      </c>
      <c r="D227" s="61" t="str">
        <f ca="1">IFERROR(IF(Loan_Not_Paid*Values_Entered,Beginning_Balance,""), "")</f>
        <v/>
      </c>
      <c r="E227" s="61" t="str">
        <f ca="1">IFERROR(IF(Loan_Not_Paid*Values_Entered,Monthly_Payment,""), "")</f>
        <v/>
      </c>
      <c r="F227" s="61" t="str">
        <f ca="1">IFERROR(IF(Loan_Not_Paid*Values_Entered,Principal,""), "")</f>
        <v/>
      </c>
      <c r="G227" s="61" t="str">
        <f ca="1">IFERROR(IF(Loan_Not_Paid*Values_Entered,Interest,""), "")</f>
        <v/>
      </c>
      <c r="H227" s="61" t="str">
        <f ca="1">IFERROR(IF(Loan_Not_Paid*Values_Entered,Ending_Balance,""), "")</f>
        <v/>
      </c>
    </row>
    <row r="228" spans="2:8" x14ac:dyDescent="0.25">
      <c r="B228" s="63" t="str">
        <f ca="1">IFERROR(IF(Loan_Not_Paid*Values_Entered,Payment_Number,""), "")</f>
        <v/>
      </c>
      <c r="C228" s="62" t="str">
        <f ca="1">IFERROR(IF(Loan_Not_Paid*Values_Entered,Payment_Date,""), "")</f>
        <v/>
      </c>
      <c r="D228" s="61" t="str">
        <f ca="1">IFERROR(IF(Loan_Not_Paid*Values_Entered,Beginning_Balance,""), "")</f>
        <v/>
      </c>
      <c r="E228" s="61" t="str">
        <f ca="1">IFERROR(IF(Loan_Not_Paid*Values_Entered,Monthly_Payment,""), "")</f>
        <v/>
      </c>
      <c r="F228" s="61" t="str">
        <f ca="1">IFERROR(IF(Loan_Not_Paid*Values_Entered,Principal,""), "")</f>
        <v/>
      </c>
      <c r="G228" s="61" t="str">
        <f ca="1">IFERROR(IF(Loan_Not_Paid*Values_Entered,Interest,""), "")</f>
        <v/>
      </c>
      <c r="H228" s="61" t="str">
        <f ca="1">IFERROR(IF(Loan_Not_Paid*Values_Entered,Ending_Balance,""), "")</f>
        <v/>
      </c>
    </row>
    <row r="229" spans="2:8" x14ac:dyDescent="0.25">
      <c r="B229" s="63" t="str">
        <f ca="1">IFERROR(IF(Loan_Not_Paid*Values_Entered,Payment_Number,""), "")</f>
        <v/>
      </c>
      <c r="C229" s="62" t="str">
        <f ca="1">IFERROR(IF(Loan_Not_Paid*Values_Entered,Payment_Date,""), "")</f>
        <v/>
      </c>
      <c r="D229" s="61" t="str">
        <f ca="1">IFERROR(IF(Loan_Not_Paid*Values_Entered,Beginning_Balance,""), "")</f>
        <v/>
      </c>
      <c r="E229" s="61" t="str">
        <f ca="1">IFERROR(IF(Loan_Not_Paid*Values_Entered,Monthly_Payment,""), "")</f>
        <v/>
      </c>
      <c r="F229" s="61" t="str">
        <f ca="1">IFERROR(IF(Loan_Not_Paid*Values_Entered,Principal,""), "")</f>
        <v/>
      </c>
      <c r="G229" s="61" t="str">
        <f ca="1">IFERROR(IF(Loan_Not_Paid*Values_Entered,Interest,""), "")</f>
        <v/>
      </c>
      <c r="H229" s="61" t="str">
        <f ca="1">IFERROR(IF(Loan_Not_Paid*Values_Entered,Ending_Balance,""), "")</f>
        <v/>
      </c>
    </row>
    <row r="230" spans="2:8" x14ac:dyDescent="0.25">
      <c r="B230" s="63" t="str">
        <f ca="1">IFERROR(IF(Loan_Not_Paid*Values_Entered,Payment_Number,""), "")</f>
        <v/>
      </c>
      <c r="C230" s="62" t="str">
        <f ca="1">IFERROR(IF(Loan_Not_Paid*Values_Entered,Payment_Date,""), "")</f>
        <v/>
      </c>
      <c r="D230" s="61" t="str">
        <f ca="1">IFERROR(IF(Loan_Not_Paid*Values_Entered,Beginning_Balance,""), "")</f>
        <v/>
      </c>
      <c r="E230" s="61" t="str">
        <f ca="1">IFERROR(IF(Loan_Not_Paid*Values_Entered,Monthly_Payment,""), "")</f>
        <v/>
      </c>
      <c r="F230" s="61" t="str">
        <f ca="1">IFERROR(IF(Loan_Not_Paid*Values_Entered,Principal,""), "")</f>
        <v/>
      </c>
      <c r="G230" s="61" t="str">
        <f ca="1">IFERROR(IF(Loan_Not_Paid*Values_Entered,Interest,""), "")</f>
        <v/>
      </c>
      <c r="H230" s="61" t="str">
        <f ca="1">IFERROR(IF(Loan_Not_Paid*Values_Entered,Ending_Balance,""), "")</f>
        <v/>
      </c>
    </row>
    <row r="231" spans="2:8" x14ac:dyDescent="0.25">
      <c r="B231" s="63" t="str">
        <f ca="1">IFERROR(IF(Loan_Not_Paid*Values_Entered,Payment_Number,""), "")</f>
        <v/>
      </c>
      <c r="C231" s="62" t="str">
        <f ca="1">IFERROR(IF(Loan_Not_Paid*Values_Entered,Payment_Date,""), "")</f>
        <v/>
      </c>
      <c r="D231" s="61" t="str">
        <f ca="1">IFERROR(IF(Loan_Not_Paid*Values_Entered,Beginning_Balance,""), "")</f>
        <v/>
      </c>
      <c r="E231" s="61" t="str">
        <f ca="1">IFERROR(IF(Loan_Not_Paid*Values_Entered,Monthly_Payment,""), "")</f>
        <v/>
      </c>
      <c r="F231" s="61" t="str">
        <f ca="1">IFERROR(IF(Loan_Not_Paid*Values_Entered,Principal,""), "")</f>
        <v/>
      </c>
      <c r="G231" s="61" t="str">
        <f ca="1">IFERROR(IF(Loan_Not_Paid*Values_Entered,Interest,""), "")</f>
        <v/>
      </c>
      <c r="H231" s="61" t="str">
        <f ca="1">IFERROR(IF(Loan_Not_Paid*Values_Entered,Ending_Balance,""), "")</f>
        <v/>
      </c>
    </row>
    <row r="232" spans="2:8" x14ac:dyDescent="0.25">
      <c r="B232" s="63" t="str">
        <f ca="1">IFERROR(IF(Loan_Not_Paid*Values_Entered,Payment_Number,""), "")</f>
        <v/>
      </c>
      <c r="C232" s="62" t="str">
        <f ca="1">IFERROR(IF(Loan_Not_Paid*Values_Entered,Payment_Date,""), "")</f>
        <v/>
      </c>
      <c r="D232" s="61" t="str">
        <f ca="1">IFERROR(IF(Loan_Not_Paid*Values_Entered,Beginning_Balance,""), "")</f>
        <v/>
      </c>
      <c r="E232" s="61" t="str">
        <f ca="1">IFERROR(IF(Loan_Not_Paid*Values_Entered,Monthly_Payment,""), "")</f>
        <v/>
      </c>
      <c r="F232" s="61" t="str">
        <f ca="1">IFERROR(IF(Loan_Not_Paid*Values_Entered,Principal,""), "")</f>
        <v/>
      </c>
      <c r="G232" s="61" t="str">
        <f ca="1">IFERROR(IF(Loan_Not_Paid*Values_Entered,Interest,""), "")</f>
        <v/>
      </c>
      <c r="H232" s="61" t="str">
        <f ca="1">IFERROR(IF(Loan_Not_Paid*Values_Entered,Ending_Balance,""), "")</f>
        <v/>
      </c>
    </row>
    <row r="233" spans="2:8" x14ac:dyDescent="0.25">
      <c r="B233" s="63" t="str">
        <f ca="1">IFERROR(IF(Loan_Not_Paid*Values_Entered,Payment_Number,""), "")</f>
        <v/>
      </c>
      <c r="C233" s="62" t="str">
        <f ca="1">IFERROR(IF(Loan_Not_Paid*Values_Entered,Payment_Date,""), "")</f>
        <v/>
      </c>
      <c r="D233" s="61" t="str">
        <f ca="1">IFERROR(IF(Loan_Not_Paid*Values_Entered,Beginning_Balance,""), "")</f>
        <v/>
      </c>
      <c r="E233" s="61" t="str">
        <f ca="1">IFERROR(IF(Loan_Not_Paid*Values_Entered,Monthly_Payment,""), "")</f>
        <v/>
      </c>
      <c r="F233" s="61" t="str">
        <f ca="1">IFERROR(IF(Loan_Not_Paid*Values_Entered,Principal,""), "")</f>
        <v/>
      </c>
      <c r="G233" s="61" t="str">
        <f ca="1">IFERROR(IF(Loan_Not_Paid*Values_Entered,Interest,""), "")</f>
        <v/>
      </c>
      <c r="H233" s="61" t="str">
        <f ca="1">IFERROR(IF(Loan_Not_Paid*Values_Entered,Ending_Balance,""), "")</f>
        <v/>
      </c>
    </row>
    <row r="234" spans="2:8" x14ac:dyDescent="0.25">
      <c r="B234" s="63" t="str">
        <f ca="1">IFERROR(IF(Loan_Not_Paid*Values_Entered,Payment_Number,""), "")</f>
        <v/>
      </c>
      <c r="C234" s="62" t="str">
        <f ca="1">IFERROR(IF(Loan_Not_Paid*Values_Entered,Payment_Date,""), "")</f>
        <v/>
      </c>
      <c r="D234" s="61" t="str">
        <f ca="1">IFERROR(IF(Loan_Not_Paid*Values_Entered,Beginning_Balance,""), "")</f>
        <v/>
      </c>
      <c r="E234" s="61" t="str">
        <f ca="1">IFERROR(IF(Loan_Not_Paid*Values_Entered,Monthly_Payment,""), "")</f>
        <v/>
      </c>
      <c r="F234" s="61" t="str">
        <f ca="1">IFERROR(IF(Loan_Not_Paid*Values_Entered,Principal,""), "")</f>
        <v/>
      </c>
      <c r="G234" s="61" t="str">
        <f ca="1">IFERROR(IF(Loan_Not_Paid*Values_Entered,Interest,""), "")</f>
        <v/>
      </c>
      <c r="H234" s="61" t="str">
        <f ca="1">IFERROR(IF(Loan_Not_Paid*Values_Entered,Ending_Balance,""), "")</f>
        <v/>
      </c>
    </row>
    <row r="235" spans="2:8" x14ac:dyDescent="0.25">
      <c r="B235" s="63" t="str">
        <f ca="1">IFERROR(IF(Loan_Not_Paid*Values_Entered,Payment_Number,""), "")</f>
        <v/>
      </c>
      <c r="C235" s="62" t="str">
        <f ca="1">IFERROR(IF(Loan_Not_Paid*Values_Entered,Payment_Date,""), "")</f>
        <v/>
      </c>
      <c r="D235" s="61" t="str">
        <f ca="1">IFERROR(IF(Loan_Not_Paid*Values_Entered,Beginning_Balance,""), "")</f>
        <v/>
      </c>
      <c r="E235" s="61" t="str">
        <f ca="1">IFERROR(IF(Loan_Not_Paid*Values_Entered,Monthly_Payment,""), "")</f>
        <v/>
      </c>
      <c r="F235" s="61" t="str">
        <f ca="1">IFERROR(IF(Loan_Not_Paid*Values_Entered,Principal,""), "")</f>
        <v/>
      </c>
      <c r="G235" s="61" t="str">
        <f ca="1">IFERROR(IF(Loan_Not_Paid*Values_Entered,Interest,""), "")</f>
        <v/>
      </c>
      <c r="H235" s="61" t="str">
        <f ca="1">IFERROR(IF(Loan_Not_Paid*Values_Entered,Ending_Balance,""), "")</f>
        <v/>
      </c>
    </row>
    <row r="236" spans="2:8" x14ac:dyDescent="0.25">
      <c r="B236" s="63" t="str">
        <f ca="1">IFERROR(IF(Loan_Not_Paid*Values_Entered,Payment_Number,""), "")</f>
        <v/>
      </c>
      <c r="C236" s="62" t="str">
        <f ca="1">IFERROR(IF(Loan_Not_Paid*Values_Entered,Payment_Date,""), "")</f>
        <v/>
      </c>
      <c r="D236" s="61" t="str">
        <f ca="1">IFERROR(IF(Loan_Not_Paid*Values_Entered,Beginning_Balance,""), "")</f>
        <v/>
      </c>
      <c r="E236" s="61" t="str">
        <f ca="1">IFERROR(IF(Loan_Not_Paid*Values_Entered,Monthly_Payment,""), "")</f>
        <v/>
      </c>
      <c r="F236" s="61" t="str">
        <f ca="1">IFERROR(IF(Loan_Not_Paid*Values_Entered,Principal,""), "")</f>
        <v/>
      </c>
      <c r="G236" s="61" t="str">
        <f ca="1">IFERROR(IF(Loan_Not_Paid*Values_Entered,Interest,""), "")</f>
        <v/>
      </c>
      <c r="H236" s="61" t="str">
        <f ca="1">IFERROR(IF(Loan_Not_Paid*Values_Entered,Ending_Balance,""), "")</f>
        <v/>
      </c>
    </row>
    <row r="237" spans="2:8" x14ac:dyDescent="0.25">
      <c r="B237" s="63" t="str">
        <f ca="1">IFERROR(IF(Loan_Not_Paid*Values_Entered,Payment_Number,""), "")</f>
        <v/>
      </c>
      <c r="C237" s="62" t="str">
        <f ca="1">IFERROR(IF(Loan_Not_Paid*Values_Entered,Payment_Date,""), "")</f>
        <v/>
      </c>
      <c r="D237" s="61" t="str">
        <f ca="1">IFERROR(IF(Loan_Not_Paid*Values_Entered,Beginning_Balance,""), "")</f>
        <v/>
      </c>
      <c r="E237" s="61" t="str">
        <f ca="1">IFERROR(IF(Loan_Not_Paid*Values_Entered,Monthly_Payment,""), "")</f>
        <v/>
      </c>
      <c r="F237" s="61" t="str">
        <f ca="1">IFERROR(IF(Loan_Not_Paid*Values_Entered,Principal,""), "")</f>
        <v/>
      </c>
      <c r="G237" s="61" t="str">
        <f ca="1">IFERROR(IF(Loan_Not_Paid*Values_Entered,Interest,""), "")</f>
        <v/>
      </c>
      <c r="H237" s="61" t="str">
        <f ca="1">IFERROR(IF(Loan_Not_Paid*Values_Entered,Ending_Balance,""), "")</f>
        <v/>
      </c>
    </row>
    <row r="238" spans="2:8" x14ac:dyDescent="0.25">
      <c r="B238" s="63" t="str">
        <f ca="1">IFERROR(IF(Loan_Not_Paid*Values_Entered,Payment_Number,""), "")</f>
        <v/>
      </c>
      <c r="C238" s="62" t="str">
        <f ca="1">IFERROR(IF(Loan_Not_Paid*Values_Entered,Payment_Date,""), "")</f>
        <v/>
      </c>
      <c r="D238" s="61" t="str">
        <f ca="1">IFERROR(IF(Loan_Not_Paid*Values_Entered,Beginning_Balance,""), "")</f>
        <v/>
      </c>
      <c r="E238" s="61" t="str">
        <f ca="1">IFERROR(IF(Loan_Not_Paid*Values_Entered,Monthly_Payment,""), "")</f>
        <v/>
      </c>
      <c r="F238" s="61" t="str">
        <f ca="1">IFERROR(IF(Loan_Not_Paid*Values_Entered,Principal,""), "")</f>
        <v/>
      </c>
      <c r="G238" s="61" t="str">
        <f ca="1">IFERROR(IF(Loan_Not_Paid*Values_Entered,Interest,""), "")</f>
        <v/>
      </c>
      <c r="H238" s="61" t="str">
        <f ca="1">IFERROR(IF(Loan_Not_Paid*Values_Entered,Ending_Balance,""), "")</f>
        <v/>
      </c>
    </row>
    <row r="239" spans="2:8" x14ac:dyDescent="0.25">
      <c r="B239" s="63" t="str">
        <f ca="1">IFERROR(IF(Loan_Not_Paid*Values_Entered,Payment_Number,""), "")</f>
        <v/>
      </c>
      <c r="C239" s="62" t="str">
        <f ca="1">IFERROR(IF(Loan_Not_Paid*Values_Entered,Payment_Date,""), "")</f>
        <v/>
      </c>
      <c r="D239" s="61" t="str">
        <f ca="1">IFERROR(IF(Loan_Not_Paid*Values_Entered,Beginning_Balance,""), "")</f>
        <v/>
      </c>
      <c r="E239" s="61" t="str">
        <f ca="1">IFERROR(IF(Loan_Not_Paid*Values_Entered,Monthly_Payment,""), "")</f>
        <v/>
      </c>
      <c r="F239" s="61" t="str">
        <f ca="1">IFERROR(IF(Loan_Not_Paid*Values_Entered,Principal,""), "")</f>
        <v/>
      </c>
      <c r="G239" s="61" t="str">
        <f ca="1">IFERROR(IF(Loan_Not_Paid*Values_Entered,Interest,""), "")</f>
        <v/>
      </c>
      <c r="H239" s="61" t="str">
        <f ca="1">IFERROR(IF(Loan_Not_Paid*Values_Entered,Ending_Balance,""), "")</f>
        <v/>
      </c>
    </row>
    <row r="240" spans="2:8" x14ac:dyDescent="0.25">
      <c r="B240" s="63" t="str">
        <f ca="1">IFERROR(IF(Loan_Not_Paid*Values_Entered,Payment_Number,""), "")</f>
        <v/>
      </c>
      <c r="C240" s="62" t="str">
        <f ca="1">IFERROR(IF(Loan_Not_Paid*Values_Entered,Payment_Date,""), "")</f>
        <v/>
      </c>
      <c r="D240" s="61" t="str">
        <f ca="1">IFERROR(IF(Loan_Not_Paid*Values_Entered,Beginning_Balance,""), "")</f>
        <v/>
      </c>
      <c r="E240" s="61" t="str">
        <f ca="1">IFERROR(IF(Loan_Not_Paid*Values_Entered,Monthly_Payment,""), "")</f>
        <v/>
      </c>
      <c r="F240" s="61" t="str">
        <f ca="1">IFERROR(IF(Loan_Not_Paid*Values_Entered,Principal,""), "")</f>
        <v/>
      </c>
      <c r="G240" s="61" t="str">
        <f ca="1">IFERROR(IF(Loan_Not_Paid*Values_Entered,Interest,""), "")</f>
        <v/>
      </c>
      <c r="H240" s="61" t="str">
        <f ca="1">IFERROR(IF(Loan_Not_Paid*Values_Entered,Ending_Balance,""), "")</f>
        <v/>
      </c>
    </row>
    <row r="241" spans="2:8" x14ac:dyDescent="0.25">
      <c r="B241" s="63" t="str">
        <f ca="1">IFERROR(IF(Loan_Not_Paid*Values_Entered,Payment_Number,""), "")</f>
        <v/>
      </c>
      <c r="C241" s="62" t="str">
        <f ca="1">IFERROR(IF(Loan_Not_Paid*Values_Entered,Payment_Date,""), "")</f>
        <v/>
      </c>
      <c r="D241" s="61" t="str">
        <f ca="1">IFERROR(IF(Loan_Not_Paid*Values_Entered,Beginning_Balance,""), "")</f>
        <v/>
      </c>
      <c r="E241" s="61" t="str">
        <f ca="1">IFERROR(IF(Loan_Not_Paid*Values_Entered,Monthly_Payment,""), "")</f>
        <v/>
      </c>
      <c r="F241" s="61" t="str">
        <f ca="1">IFERROR(IF(Loan_Not_Paid*Values_Entered,Principal,""), "")</f>
        <v/>
      </c>
      <c r="G241" s="61" t="str">
        <f ca="1">IFERROR(IF(Loan_Not_Paid*Values_Entered,Interest,""), "")</f>
        <v/>
      </c>
      <c r="H241" s="61" t="str">
        <f ca="1">IFERROR(IF(Loan_Not_Paid*Values_Entered,Ending_Balance,""), "")</f>
        <v/>
      </c>
    </row>
    <row r="242" spans="2:8" x14ac:dyDescent="0.25">
      <c r="B242" s="63" t="str">
        <f ca="1">IFERROR(IF(Loan_Not_Paid*Values_Entered,Payment_Number,""), "")</f>
        <v/>
      </c>
      <c r="C242" s="62" t="str">
        <f ca="1">IFERROR(IF(Loan_Not_Paid*Values_Entered,Payment_Date,""), "")</f>
        <v/>
      </c>
      <c r="D242" s="61" t="str">
        <f ca="1">IFERROR(IF(Loan_Not_Paid*Values_Entered,Beginning_Balance,""), "")</f>
        <v/>
      </c>
      <c r="E242" s="61" t="str">
        <f ca="1">IFERROR(IF(Loan_Not_Paid*Values_Entered,Monthly_Payment,""), "")</f>
        <v/>
      </c>
      <c r="F242" s="61" t="str">
        <f ca="1">IFERROR(IF(Loan_Not_Paid*Values_Entered,Principal,""), "")</f>
        <v/>
      </c>
      <c r="G242" s="61" t="str">
        <f ca="1">IFERROR(IF(Loan_Not_Paid*Values_Entered,Interest,""), "")</f>
        <v/>
      </c>
      <c r="H242" s="61" t="str">
        <f ca="1">IFERROR(IF(Loan_Not_Paid*Values_Entered,Ending_Balance,""), "")</f>
        <v/>
      </c>
    </row>
    <row r="243" spans="2:8" x14ac:dyDescent="0.25">
      <c r="B243" s="63" t="str">
        <f ca="1">IFERROR(IF(Loan_Not_Paid*Values_Entered,Payment_Number,""), "")</f>
        <v/>
      </c>
      <c r="C243" s="62" t="str">
        <f ca="1">IFERROR(IF(Loan_Not_Paid*Values_Entered,Payment_Date,""), "")</f>
        <v/>
      </c>
      <c r="D243" s="61" t="str">
        <f ca="1">IFERROR(IF(Loan_Not_Paid*Values_Entered,Beginning_Balance,""), "")</f>
        <v/>
      </c>
      <c r="E243" s="61" t="str">
        <f ca="1">IFERROR(IF(Loan_Not_Paid*Values_Entered,Monthly_Payment,""), "")</f>
        <v/>
      </c>
      <c r="F243" s="61" t="str">
        <f ca="1">IFERROR(IF(Loan_Not_Paid*Values_Entered,Principal,""), "")</f>
        <v/>
      </c>
      <c r="G243" s="61" t="str">
        <f ca="1">IFERROR(IF(Loan_Not_Paid*Values_Entered,Interest,""), "")</f>
        <v/>
      </c>
      <c r="H243" s="61" t="str">
        <f ca="1">IFERROR(IF(Loan_Not_Paid*Values_Entered,Ending_Balance,""), "")</f>
        <v/>
      </c>
    </row>
    <row r="244" spans="2:8" x14ac:dyDescent="0.25">
      <c r="B244" s="63" t="str">
        <f ca="1">IFERROR(IF(Loan_Not_Paid*Values_Entered,Payment_Number,""), "")</f>
        <v/>
      </c>
      <c r="C244" s="62" t="str">
        <f ca="1">IFERROR(IF(Loan_Not_Paid*Values_Entered,Payment_Date,""), "")</f>
        <v/>
      </c>
      <c r="D244" s="61" t="str">
        <f ca="1">IFERROR(IF(Loan_Not_Paid*Values_Entered,Beginning_Balance,""), "")</f>
        <v/>
      </c>
      <c r="E244" s="61" t="str">
        <f ca="1">IFERROR(IF(Loan_Not_Paid*Values_Entered,Monthly_Payment,""), "")</f>
        <v/>
      </c>
      <c r="F244" s="61" t="str">
        <f ca="1">IFERROR(IF(Loan_Not_Paid*Values_Entered,Principal,""), "")</f>
        <v/>
      </c>
      <c r="G244" s="61" t="str">
        <f ca="1">IFERROR(IF(Loan_Not_Paid*Values_Entered,Interest,""), "")</f>
        <v/>
      </c>
      <c r="H244" s="61" t="str">
        <f ca="1">IFERROR(IF(Loan_Not_Paid*Values_Entered,Ending_Balance,""), "")</f>
        <v/>
      </c>
    </row>
    <row r="245" spans="2:8" x14ac:dyDescent="0.25">
      <c r="B245" s="63" t="str">
        <f ca="1">IFERROR(IF(Loan_Not_Paid*Values_Entered,Payment_Number,""), "")</f>
        <v/>
      </c>
      <c r="C245" s="62" t="str">
        <f ca="1">IFERROR(IF(Loan_Not_Paid*Values_Entered,Payment_Date,""), "")</f>
        <v/>
      </c>
      <c r="D245" s="61" t="str">
        <f ca="1">IFERROR(IF(Loan_Not_Paid*Values_Entered,Beginning_Balance,""), "")</f>
        <v/>
      </c>
      <c r="E245" s="61" t="str">
        <f ca="1">IFERROR(IF(Loan_Not_Paid*Values_Entered,Monthly_Payment,""), "")</f>
        <v/>
      </c>
      <c r="F245" s="61" t="str">
        <f ca="1">IFERROR(IF(Loan_Not_Paid*Values_Entered,Principal,""), "")</f>
        <v/>
      </c>
      <c r="G245" s="61" t="str">
        <f ca="1">IFERROR(IF(Loan_Not_Paid*Values_Entered,Interest,""), "")</f>
        <v/>
      </c>
      <c r="H245" s="61" t="str">
        <f ca="1">IFERROR(IF(Loan_Not_Paid*Values_Entered,Ending_Balance,""), "")</f>
        <v/>
      </c>
    </row>
    <row r="246" spans="2:8" x14ac:dyDescent="0.25">
      <c r="B246" s="63" t="str">
        <f ca="1">IFERROR(IF(Loan_Not_Paid*Values_Entered,Payment_Number,""), "")</f>
        <v/>
      </c>
      <c r="C246" s="62" t="str">
        <f ca="1">IFERROR(IF(Loan_Not_Paid*Values_Entered,Payment_Date,""), "")</f>
        <v/>
      </c>
      <c r="D246" s="61" t="str">
        <f ca="1">IFERROR(IF(Loan_Not_Paid*Values_Entered,Beginning_Balance,""), "")</f>
        <v/>
      </c>
      <c r="E246" s="61" t="str">
        <f ca="1">IFERROR(IF(Loan_Not_Paid*Values_Entered,Monthly_Payment,""), "")</f>
        <v/>
      </c>
      <c r="F246" s="61" t="str">
        <f ca="1">IFERROR(IF(Loan_Not_Paid*Values_Entered,Principal,""), "")</f>
        <v/>
      </c>
      <c r="G246" s="61" t="str">
        <f ca="1">IFERROR(IF(Loan_Not_Paid*Values_Entered,Interest,""), "")</f>
        <v/>
      </c>
      <c r="H246" s="61" t="str">
        <f ca="1">IFERROR(IF(Loan_Not_Paid*Values_Entered,Ending_Balance,""), "")</f>
        <v/>
      </c>
    </row>
    <row r="247" spans="2:8" x14ac:dyDescent="0.25">
      <c r="B247" s="63" t="str">
        <f ca="1">IFERROR(IF(Loan_Not_Paid*Values_Entered,Payment_Number,""), "")</f>
        <v/>
      </c>
      <c r="C247" s="62" t="str">
        <f ca="1">IFERROR(IF(Loan_Not_Paid*Values_Entered,Payment_Date,""), "")</f>
        <v/>
      </c>
      <c r="D247" s="61" t="str">
        <f ca="1">IFERROR(IF(Loan_Not_Paid*Values_Entered,Beginning_Balance,""), "")</f>
        <v/>
      </c>
      <c r="E247" s="61" t="str">
        <f ca="1">IFERROR(IF(Loan_Not_Paid*Values_Entered,Monthly_Payment,""), "")</f>
        <v/>
      </c>
      <c r="F247" s="61" t="str">
        <f ca="1">IFERROR(IF(Loan_Not_Paid*Values_Entered,Principal,""), "")</f>
        <v/>
      </c>
      <c r="G247" s="61" t="str">
        <f ca="1">IFERROR(IF(Loan_Not_Paid*Values_Entered,Interest,""), "")</f>
        <v/>
      </c>
      <c r="H247" s="61" t="str">
        <f ca="1">IFERROR(IF(Loan_Not_Paid*Values_Entered,Ending_Balance,""), "")</f>
        <v/>
      </c>
    </row>
    <row r="248" spans="2:8" x14ac:dyDescent="0.25">
      <c r="B248" s="63" t="str">
        <f ca="1">IFERROR(IF(Loan_Not_Paid*Values_Entered,Payment_Number,""), "")</f>
        <v/>
      </c>
      <c r="C248" s="62" t="str">
        <f ca="1">IFERROR(IF(Loan_Not_Paid*Values_Entered,Payment_Date,""), "")</f>
        <v/>
      </c>
      <c r="D248" s="61" t="str">
        <f ca="1">IFERROR(IF(Loan_Not_Paid*Values_Entered,Beginning_Balance,""), "")</f>
        <v/>
      </c>
      <c r="E248" s="61" t="str">
        <f ca="1">IFERROR(IF(Loan_Not_Paid*Values_Entered,Monthly_Payment,""), "")</f>
        <v/>
      </c>
      <c r="F248" s="61" t="str">
        <f ca="1">IFERROR(IF(Loan_Not_Paid*Values_Entered,Principal,""), "")</f>
        <v/>
      </c>
      <c r="G248" s="61" t="str">
        <f ca="1">IFERROR(IF(Loan_Not_Paid*Values_Entered,Interest,""), "")</f>
        <v/>
      </c>
      <c r="H248" s="61" t="str">
        <f ca="1">IFERROR(IF(Loan_Not_Paid*Values_Entered,Ending_Balance,""), "")</f>
        <v/>
      </c>
    </row>
    <row r="249" spans="2:8" x14ac:dyDescent="0.25">
      <c r="B249" s="63" t="str">
        <f ca="1">IFERROR(IF(Loan_Not_Paid*Values_Entered,Payment_Number,""), "")</f>
        <v/>
      </c>
      <c r="C249" s="62" t="str">
        <f ca="1">IFERROR(IF(Loan_Not_Paid*Values_Entered,Payment_Date,""), "")</f>
        <v/>
      </c>
      <c r="D249" s="61" t="str">
        <f ca="1">IFERROR(IF(Loan_Not_Paid*Values_Entered,Beginning_Balance,""), "")</f>
        <v/>
      </c>
      <c r="E249" s="61" t="str">
        <f ca="1">IFERROR(IF(Loan_Not_Paid*Values_Entered,Monthly_Payment,""), "")</f>
        <v/>
      </c>
      <c r="F249" s="61" t="str">
        <f ca="1">IFERROR(IF(Loan_Not_Paid*Values_Entered,Principal,""), "")</f>
        <v/>
      </c>
      <c r="G249" s="61" t="str">
        <f ca="1">IFERROR(IF(Loan_Not_Paid*Values_Entered,Interest,""), "")</f>
        <v/>
      </c>
      <c r="H249" s="61" t="str">
        <f ca="1">IFERROR(IF(Loan_Not_Paid*Values_Entered,Ending_Balance,""), "")</f>
        <v/>
      </c>
    </row>
    <row r="250" spans="2:8" x14ac:dyDescent="0.25">
      <c r="B250" s="63" t="str">
        <f ca="1">IFERROR(IF(Loan_Not_Paid*Values_Entered,Payment_Number,""), "")</f>
        <v/>
      </c>
      <c r="C250" s="62" t="str">
        <f ca="1">IFERROR(IF(Loan_Not_Paid*Values_Entered,Payment_Date,""), "")</f>
        <v/>
      </c>
      <c r="D250" s="61" t="str">
        <f ca="1">IFERROR(IF(Loan_Not_Paid*Values_Entered,Beginning_Balance,""), "")</f>
        <v/>
      </c>
      <c r="E250" s="61" t="str">
        <f ca="1">IFERROR(IF(Loan_Not_Paid*Values_Entered,Monthly_Payment,""), "")</f>
        <v/>
      </c>
      <c r="F250" s="61" t="str">
        <f ca="1">IFERROR(IF(Loan_Not_Paid*Values_Entered,Principal,""), "")</f>
        <v/>
      </c>
      <c r="G250" s="61" t="str">
        <f ca="1">IFERROR(IF(Loan_Not_Paid*Values_Entered,Interest,""), "")</f>
        <v/>
      </c>
      <c r="H250" s="61" t="str">
        <f ca="1">IFERROR(IF(Loan_Not_Paid*Values_Entered,Ending_Balance,""), "")</f>
        <v/>
      </c>
    </row>
    <row r="251" spans="2:8" x14ac:dyDescent="0.25">
      <c r="B251" s="63" t="str">
        <f ca="1">IFERROR(IF(Loan_Not_Paid*Values_Entered,Payment_Number,""), "")</f>
        <v/>
      </c>
      <c r="C251" s="62" t="str">
        <f ca="1">IFERROR(IF(Loan_Not_Paid*Values_Entered,Payment_Date,""), "")</f>
        <v/>
      </c>
      <c r="D251" s="61" t="str">
        <f ca="1">IFERROR(IF(Loan_Not_Paid*Values_Entered,Beginning_Balance,""), "")</f>
        <v/>
      </c>
      <c r="E251" s="61" t="str">
        <f ca="1">IFERROR(IF(Loan_Not_Paid*Values_Entered,Monthly_Payment,""), "")</f>
        <v/>
      </c>
      <c r="F251" s="61" t="str">
        <f ca="1">IFERROR(IF(Loan_Not_Paid*Values_Entered,Principal,""), "")</f>
        <v/>
      </c>
      <c r="G251" s="61" t="str">
        <f ca="1">IFERROR(IF(Loan_Not_Paid*Values_Entered,Interest,""), "")</f>
        <v/>
      </c>
      <c r="H251" s="61" t="str">
        <f ca="1">IFERROR(IF(Loan_Not_Paid*Values_Entered,Ending_Balance,""), "")</f>
        <v/>
      </c>
    </row>
    <row r="252" spans="2:8" x14ac:dyDescent="0.25">
      <c r="B252" s="63" t="str">
        <f ca="1">IFERROR(IF(Loan_Not_Paid*Values_Entered,Payment_Number,""), "")</f>
        <v/>
      </c>
      <c r="C252" s="62" t="str">
        <f ca="1">IFERROR(IF(Loan_Not_Paid*Values_Entered,Payment_Date,""), "")</f>
        <v/>
      </c>
      <c r="D252" s="61" t="str">
        <f ca="1">IFERROR(IF(Loan_Not_Paid*Values_Entered,Beginning_Balance,""), "")</f>
        <v/>
      </c>
      <c r="E252" s="61" t="str">
        <f ca="1">IFERROR(IF(Loan_Not_Paid*Values_Entered,Monthly_Payment,""), "")</f>
        <v/>
      </c>
      <c r="F252" s="61" t="str">
        <f ca="1">IFERROR(IF(Loan_Not_Paid*Values_Entered,Principal,""), "")</f>
        <v/>
      </c>
      <c r="G252" s="61" t="str">
        <f ca="1">IFERROR(IF(Loan_Not_Paid*Values_Entered,Interest,""), "")</f>
        <v/>
      </c>
      <c r="H252" s="61" t="str">
        <f ca="1">IFERROR(IF(Loan_Not_Paid*Values_Entered,Ending_Balance,""), "")</f>
        <v/>
      </c>
    </row>
    <row r="253" spans="2:8" x14ac:dyDescent="0.25">
      <c r="B253" s="63" t="str">
        <f ca="1">IFERROR(IF(Loan_Not_Paid*Values_Entered,Payment_Number,""), "")</f>
        <v/>
      </c>
      <c r="C253" s="62" t="str">
        <f ca="1">IFERROR(IF(Loan_Not_Paid*Values_Entered,Payment_Date,""), "")</f>
        <v/>
      </c>
      <c r="D253" s="61" t="str">
        <f ca="1">IFERROR(IF(Loan_Not_Paid*Values_Entered,Beginning_Balance,""), "")</f>
        <v/>
      </c>
      <c r="E253" s="61" t="str">
        <f ca="1">IFERROR(IF(Loan_Not_Paid*Values_Entered,Monthly_Payment,""), "")</f>
        <v/>
      </c>
      <c r="F253" s="61" t="str">
        <f ca="1">IFERROR(IF(Loan_Not_Paid*Values_Entered,Principal,""), "")</f>
        <v/>
      </c>
      <c r="G253" s="61" t="str">
        <f ca="1">IFERROR(IF(Loan_Not_Paid*Values_Entered,Interest,""), "")</f>
        <v/>
      </c>
      <c r="H253" s="61" t="str">
        <f ca="1">IFERROR(IF(Loan_Not_Paid*Values_Entered,Ending_Balance,""), "")</f>
        <v/>
      </c>
    </row>
    <row r="254" spans="2:8" x14ac:dyDescent="0.25">
      <c r="B254" s="63" t="str">
        <f ca="1">IFERROR(IF(Loan_Not_Paid*Values_Entered,Payment_Number,""), "")</f>
        <v/>
      </c>
      <c r="C254" s="62" t="str">
        <f ca="1">IFERROR(IF(Loan_Not_Paid*Values_Entered,Payment_Date,""), "")</f>
        <v/>
      </c>
      <c r="D254" s="61" t="str">
        <f ca="1">IFERROR(IF(Loan_Not_Paid*Values_Entered,Beginning_Balance,""), "")</f>
        <v/>
      </c>
      <c r="E254" s="61" t="str">
        <f ca="1">IFERROR(IF(Loan_Not_Paid*Values_Entered,Monthly_Payment,""), "")</f>
        <v/>
      </c>
      <c r="F254" s="61" t="str">
        <f ca="1">IFERROR(IF(Loan_Not_Paid*Values_Entered,Principal,""), "")</f>
        <v/>
      </c>
      <c r="G254" s="61" t="str">
        <f ca="1">IFERROR(IF(Loan_Not_Paid*Values_Entered,Interest,""), "")</f>
        <v/>
      </c>
      <c r="H254" s="61" t="str">
        <f ca="1">IFERROR(IF(Loan_Not_Paid*Values_Entered,Ending_Balance,""), "")</f>
        <v/>
      </c>
    </row>
    <row r="255" spans="2:8" x14ac:dyDescent="0.25">
      <c r="B255" s="63" t="str">
        <f ca="1">IFERROR(IF(Loan_Not_Paid*Values_Entered,Payment_Number,""), "")</f>
        <v/>
      </c>
      <c r="C255" s="62" t="str">
        <f ca="1">IFERROR(IF(Loan_Not_Paid*Values_Entered,Payment_Date,""), "")</f>
        <v/>
      </c>
      <c r="D255" s="61" t="str">
        <f ca="1">IFERROR(IF(Loan_Not_Paid*Values_Entered,Beginning_Balance,""), "")</f>
        <v/>
      </c>
      <c r="E255" s="61" t="str">
        <f ca="1">IFERROR(IF(Loan_Not_Paid*Values_Entered,Monthly_Payment,""), "")</f>
        <v/>
      </c>
      <c r="F255" s="61" t="str">
        <f ca="1">IFERROR(IF(Loan_Not_Paid*Values_Entered,Principal,""), "")</f>
        <v/>
      </c>
      <c r="G255" s="61" t="str">
        <f ca="1">IFERROR(IF(Loan_Not_Paid*Values_Entered,Interest,""), "")</f>
        <v/>
      </c>
      <c r="H255" s="61" t="str">
        <f ca="1">IFERROR(IF(Loan_Not_Paid*Values_Entered,Ending_Balance,""), "")</f>
        <v/>
      </c>
    </row>
    <row r="256" spans="2:8" x14ac:dyDescent="0.25">
      <c r="B256" s="63" t="str">
        <f ca="1">IFERROR(IF(Loan_Not_Paid*Values_Entered,Payment_Number,""), "")</f>
        <v/>
      </c>
      <c r="C256" s="62" t="str">
        <f ca="1">IFERROR(IF(Loan_Not_Paid*Values_Entered,Payment_Date,""), "")</f>
        <v/>
      </c>
      <c r="D256" s="61" t="str">
        <f ca="1">IFERROR(IF(Loan_Not_Paid*Values_Entered,Beginning_Balance,""), "")</f>
        <v/>
      </c>
      <c r="E256" s="61" t="str">
        <f ca="1">IFERROR(IF(Loan_Not_Paid*Values_Entered,Monthly_Payment,""), "")</f>
        <v/>
      </c>
      <c r="F256" s="61" t="str">
        <f ca="1">IFERROR(IF(Loan_Not_Paid*Values_Entered,Principal,""), "")</f>
        <v/>
      </c>
      <c r="G256" s="61" t="str">
        <f ca="1">IFERROR(IF(Loan_Not_Paid*Values_Entered,Interest,""), "")</f>
        <v/>
      </c>
      <c r="H256" s="61" t="str">
        <f ca="1">IFERROR(IF(Loan_Not_Paid*Values_Entered,Ending_Balance,""), "")</f>
        <v/>
      </c>
    </row>
    <row r="257" spans="2:8" x14ac:dyDescent="0.25">
      <c r="B257" s="63" t="str">
        <f ca="1">IFERROR(IF(Loan_Not_Paid*Values_Entered,Payment_Number,""), "")</f>
        <v/>
      </c>
      <c r="C257" s="62" t="str">
        <f ca="1">IFERROR(IF(Loan_Not_Paid*Values_Entered,Payment_Date,""), "")</f>
        <v/>
      </c>
      <c r="D257" s="61" t="str">
        <f ca="1">IFERROR(IF(Loan_Not_Paid*Values_Entered,Beginning_Balance,""), "")</f>
        <v/>
      </c>
      <c r="E257" s="61" t="str">
        <f ca="1">IFERROR(IF(Loan_Not_Paid*Values_Entered,Monthly_Payment,""), "")</f>
        <v/>
      </c>
      <c r="F257" s="61" t="str">
        <f ca="1">IFERROR(IF(Loan_Not_Paid*Values_Entered,Principal,""), "")</f>
        <v/>
      </c>
      <c r="G257" s="61" t="str">
        <f ca="1">IFERROR(IF(Loan_Not_Paid*Values_Entered,Interest,""), "")</f>
        <v/>
      </c>
      <c r="H257" s="61" t="str">
        <f ca="1">IFERROR(IF(Loan_Not_Paid*Values_Entered,Ending_Balance,""), "")</f>
        <v/>
      </c>
    </row>
    <row r="258" spans="2:8" x14ac:dyDescent="0.25">
      <c r="B258" s="63" t="str">
        <f ca="1">IFERROR(IF(Loan_Not_Paid*Values_Entered,Payment_Number,""), "")</f>
        <v/>
      </c>
      <c r="C258" s="62" t="str">
        <f ca="1">IFERROR(IF(Loan_Not_Paid*Values_Entered,Payment_Date,""), "")</f>
        <v/>
      </c>
      <c r="D258" s="61" t="str">
        <f ca="1">IFERROR(IF(Loan_Not_Paid*Values_Entered,Beginning_Balance,""), "")</f>
        <v/>
      </c>
      <c r="E258" s="61" t="str">
        <f ca="1">IFERROR(IF(Loan_Not_Paid*Values_Entered,Monthly_Payment,""), "")</f>
        <v/>
      </c>
      <c r="F258" s="61" t="str">
        <f ca="1">IFERROR(IF(Loan_Not_Paid*Values_Entered,Principal,""), "")</f>
        <v/>
      </c>
      <c r="G258" s="61" t="str">
        <f ca="1">IFERROR(IF(Loan_Not_Paid*Values_Entered,Interest,""), "")</f>
        <v/>
      </c>
      <c r="H258" s="61" t="str">
        <f ca="1">IFERROR(IF(Loan_Not_Paid*Values_Entered,Ending_Balance,""), "")</f>
        <v/>
      </c>
    </row>
    <row r="259" spans="2:8" x14ac:dyDescent="0.25">
      <c r="B259" s="63" t="str">
        <f ca="1">IFERROR(IF(Loan_Not_Paid*Values_Entered,Payment_Number,""), "")</f>
        <v/>
      </c>
      <c r="C259" s="62" t="str">
        <f ca="1">IFERROR(IF(Loan_Not_Paid*Values_Entered,Payment_Date,""), "")</f>
        <v/>
      </c>
      <c r="D259" s="61" t="str">
        <f ca="1">IFERROR(IF(Loan_Not_Paid*Values_Entered,Beginning_Balance,""), "")</f>
        <v/>
      </c>
      <c r="E259" s="61" t="str">
        <f ca="1">IFERROR(IF(Loan_Not_Paid*Values_Entered,Monthly_Payment,""), "")</f>
        <v/>
      </c>
      <c r="F259" s="61" t="str">
        <f ca="1">IFERROR(IF(Loan_Not_Paid*Values_Entered,Principal,""), "")</f>
        <v/>
      </c>
      <c r="G259" s="61" t="str">
        <f ca="1">IFERROR(IF(Loan_Not_Paid*Values_Entered,Interest,""), "")</f>
        <v/>
      </c>
      <c r="H259" s="61" t="str">
        <f ca="1">IFERROR(IF(Loan_Not_Paid*Values_Entered,Ending_Balance,""), "")</f>
        <v/>
      </c>
    </row>
    <row r="260" spans="2:8" x14ac:dyDescent="0.25">
      <c r="B260" s="63" t="str">
        <f ca="1">IFERROR(IF(Loan_Not_Paid*Values_Entered,Payment_Number,""), "")</f>
        <v/>
      </c>
      <c r="C260" s="62" t="str">
        <f ca="1">IFERROR(IF(Loan_Not_Paid*Values_Entered,Payment_Date,""), "")</f>
        <v/>
      </c>
      <c r="D260" s="61" t="str">
        <f ca="1">IFERROR(IF(Loan_Not_Paid*Values_Entered,Beginning_Balance,""), "")</f>
        <v/>
      </c>
      <c r="E260" s="61" t="str">
        <f ca="1">IFERROR(IF(Loan_Not_Paid*Values_Entered,Monthly_Payment,""), "")</f>
        <v/>
      </c>
      <c r="F260" s="61" t="str">
        <f ca="1">IFERROR(IF(Loan_Not_Paid*Values_Entered,Principal,""), "")</f>
        <v/>
      </c>
      <c r="G260" s="61" t="str">
        <f ca="1">IFERROR(IF(Loan_Not_Paid*Values_Entered,Interest,""), "")</f>
        <v/>
      </c>
      <c r="H260" s="61" t="str">
        <f ca="1">IFERROR(IF(Loan_Not_Paid*Values_Entered,Ending_Balance,""), "")</f>
        <v/>
      </c>
    </row>
    <row r="261" spans="2:8" x14ac:dyDescent="0.25">
      <c r="B261" s="63" t="str">
        <f ca="1">IFERROR(IF(Loan_Not_Paid*Values_Entered,Payment_Number,""), "")</f>
        <v/>
      </c>
      <c r="C261" s="62" t="str">
        <f ca="1">IFERROR(IF(Loan_Not_Paid*Values_Entered,Payment_Date,""), "")</f>
        <v/>
      </c>
      <c r="D261" s="61" t="str">
        <f ca="1">IFERROR(IF(Loan_Not_Paid*Values_Entered,Beginning_Balance,""), "")</f>
        <v/>
      </c>
      <c r="E261" s="61" t="str">
        <f ca="1">IFERROR(IF(Loan_Not_Paid*Values_Entered,Monthly_Payment,""), "")</f>
        <v/>
      </c>
      <c r="F261" s="61" t="str">
        <f ca="1">IFERROR(IF(Loan_Not_Paid*Values_Entered,Principal,""), "")</f>
        <v/>
      </c>
      <c r="G261" s="61" t="str">
        <f ca="1">IFERROR(IF(Loan_Not_Paid*Values_Entered,Interest,""), "")</f>
        <v/>
      </c>
      <c r="H261" s="61" t="str">
        <f ca="1">IFERROR(IF(Loan_Not_Paid*Values_Entered,Ending_Balance,""), "")</f>
        <v/>
      </c>
    </row>
    <row r="262" spans="2:8" x14ac:dyDescent="0.25">
      <c r="B262" s="63" t="str">
        <f ca="1">IFERROR(IF(Loan_Not_Paid*Values_Entered,Payment_Number,""), "")</f>
        <v/>
      </c>
      <c r="C262" s="62" t="str">
        <f ca="1">IFERROR(IF(Loan_Not_Paid*Values_Entered,Payment_Date,""), "")</f>
        <v/>
      </c>
      <c r="D262" s="61" t="str">
        <f ca="1">IFERROR(IF(Loan_Not_Paid*Values_Entered,Beginning_Balance,""), "")</f>
        <v/>
      </c>
      <c r="E262" s="61" t="str">
        <f ca="1">IFERROR(IF(Loan_Not_Paid*Values_Entered,Monthly_Payment,""), "")</f>
        <v/>
      </c>
      <c r="F262" s="61" t="str">
        <f ca="1">IFERROR(IF(Loan_Not_Paid*Values_Entered,Principal,""), "")</f>
        <v/>
      </c>
      <c r="G262" s="61" t="str">
        <f ca="1">IFERROR(IF(Loan_Not_Paid*Values_Entered,Interest,""), "")</f>
        <v/>
      </c>
      <c r="H262" s="61" t="str">
        <f ca="1">IFERROR(IF(Loan_Not_Paid*Values_Entered,Ending_Balance,""), "")</f>
        <v/>
      </c>
    </row>
    <row r="263" spans="2:8" x14ac:dyDescent="0.25">
      <c r="B263" s="63" t="str">
        <f ca="1">IFERROR(IF(Loan_Not_Paid*Values_Entered,Payment_Number,""), "")</f>
        <v/>
      </c>
      <c r="C263" s="62" t="str">
        <f ca="1">IFERROR(IF(Loan_Not_Paid*Values_Entered,Payment_Date,""), "")</f>
        <v/>
      </c>
      <c r="D263" s="61" t="str">
        <f ca="1">IFERROR(IF(Loan_Not_Paid*Values_Entered,Beginning_Balance,""), "")</f>
        <v/>
      </c>
      <c r="E263" s="61" t="str">
        <f ca="1">IFERROR(IF(Loan_Not_Paid*Values_Entered,Monthly_Payment,""), "")</f>
        <v/>
      </c>
      <c r="F263" s="61" t="str">
        <f ca="1">IFERROR(IF(Loan_Not_Paid*Values_Entered,Principal,""), "")</f>
        <v/>
      </c>
      <c r="G263" s="61" t="str">
        <f ca="1">IFERROR(IF(Loan_Not_Paid*Values_Entered,Interest,""), "")</f>
        <v/>
      </c>
      <c r="H263" s="61" t="str">
        <f ca="1">IFERROR(IF(Loan_Not_Paid*Values_Entered,Ending_Balance,""), "")</f>
        <v/>
      </c>
    </row>
    <row r="264" spans="2:8" x14ac:dyDescent="0.25">
      <c r="B264" s="63" t="str">
        <f ca="1">IFERROR(IF(Loan_Not_Paid*Values_Entered,Payment_Number,""), "")</f>
        <v/>
      </c>
      <c r="C264" s="62" t="str">
        <f ca="1">IFERROR(IF(Loan_Not_Paid*Values_Entered,Payment_Date,""), "")</f>
        <v/>
      </c>
      <c r="D264" s="61" t="str">
        <f ca="1">IFERROR(IF(Loan_Not_Paid*Values_Entered,Beginning_Balance,""), "")</f>
        <v/>
      </c>
      <c r="E264" s="61" t="str">
        <f ca="1">IFERROR(IF(Loan_Not_Paid*Values_Entered,Monthly_Payment,""), "")</f>
        <v/>
      </c>
      <c r="F264" s="61" t="str">
        <f ca="1">IFERROR(IF(Loan_Not_Paid*Values_Entered,Principal,""), "")</f>
        <v/>
      </c>
      <c r="G264" s="61" t="str">
        <f ca="1">IFERROR(IF(Loan_Not_Paid*Values_Entered,Interest,""), "")</f>
        <v/>
      </c>
      <c r="H264" s="61" t="str">
        <f ca="1">IFERROR(IF(Loan_Not_Paid*Values_Entered,Ending_Balance,""), "")</f>
        <v/>
      </c>
    </row>
    <row r="265" spans="2:8" x14ac:dyDescent="0.25">
      <c r="B265" s="63" t="str">
        <f ca="1">IFERROR(IF(Loan_Not_Paid*Values_Entered,Payment_Number,""), "")</f>
        <v/>
      </c>
      <c r="C265" s="62" t="str">
        <f ca="1">IFERROR(IF(Loan_Not_Paid*Values_Entered,Payment_Date,""), "")</f>
        <v/>
      </c>
      <c r="D265" s="61" t="str">
        <f ca="1">IFERROR(IF(Loan_Not_Paid*Values_Entered,Beginning_Balance,""), "")</f>
        <v/>
      </c>
      <c r="E265" s="61" t="str">
        <f ca="1">IFERROR(IF(Loan_Not_Paid*Values_Entered,Monthly_Payment,""), "")</f>
        <v/>
      </c>
      <c r="F265" s="61" t="str">
        <f ca="1">IFERROR(IF(Loan_Not_Paid*Values_Entered,Principal,""), "")</f>
        <v/>
      </c>
      <c r="G265" s="61" t="str">
        <f ca="1">IFERROR(IF(Loan_Not_Paid*Values_Entered,Interest,""), "")</f>
        <v/>
      </c>
      <c r="H265" s="61" t="str">
        <f ca="1">IFERROR(IF(Loan_Not_Paid*Values_Entered,Ending_Balance,""), "")</f>
        <v/>
      </c>
    </row>
    <row r="266" spans="2:8" x14ac:dyDescent="0.25">
      <c r="B266" s="63" t="str">
        <f ca="1">IFERROR(IF(Loan_Not_Paid*Values_Entered,Payment_Number,""), "")</f>
        <v/>
      </c>
      <c r="C266" s="62" t="str">
        <f ca="1">IFERROR(IF(Loan_Not_Paid*Values_Entered,Payment_Date,""), "")</f>
        <v/>
      </c>
      <c r="D266" s="61" t="str">
        <f ca="1">IFERROR(IF(Loan_Not_Paid*Values_Entered,Beginning_Balance,""), "")</f>
        <v/>
      </c>
      <c r="E266" s="61" t="str">
        <f ca="1">IFERROR(IF(Loan_Not_Paid*Values_Entered,Monthly_Payment,""), "")</f>
        <v/>
      </c>
      <c r="F266" s="61" t="str">
        <f ca="1">IFERROR(IF(Loan_Not_Paid*Values_Entered,Principal,""), "")</f>
        <v/>
      </c>
      <c r="G266" s="61" t="str">
        <f ca="1">IFERROR(IF(Loan_Not_Paid*Values_Entered,Interest,""), "")</f>
        <v/>
      </c>
      <c r="H266" s="61" t="str">
        <f ca="1">IFERROR(IF(Loan_Not_Paid*Values_Entered,Ending_Balance,""), "")</f>
        <v/>
      </c>
    </row>
    <row r="267" spans="2:8" x14ac:dyDescent="0.25">
      <c r="B267" s="63" t="str">
        <f ca="1">IFERROR(IF(Loan_Not_Paid*Values_Entered,Payment_Number,""), "")</f>
        <v/>
      </c>
      <c r="C267" s="62" t="str">
        <f ca="1">IFERROR(IF(Loan_Not_Paid*Values_Entered,Payment_Date,""), "")</f>
        <v/>
      </c>
      <c r="D267" s="61" t="str">
        <f ca="1">IFERROR(IF(Loan_Not_Paid*Values_Entered,Beginning_Balance,""), "")</f>
        <v/>
      </c>
      <c r="E267" s="61" t="str">
        <f ca="1">IFERROR(IF(Loan_Not_Paid*Values_Entered,Monthly_Payment,""), "")</f>
        <v/>
      </c>
      <c r="F267" s="61" t="str">
        <f ca="1">IFERROR(IF(Loan_Not_Paid*Values_Entered,Principal,""), "")</f>
        <v/>
      </c>
      <c r="G267" s="61" t="str">
        <f ca="1">IFERROR(IF(Loan_Not_Paid*Values_Entered,Interest,""), "")</f>
        <v/>
      </c>
      <c r="H267" s="61" t="str">
        <f ca="1">IFERROR(IF(Loan_Not_Paid*Values_Entered,Ending_Balance,""), "")</f>
        <v/>
      </c>
    </row>
    <row r="268" spans="2:8" x14ac:dyDescent="0.25">
      <c r="B268" s="63" t="str">
        <f ca="1">IFERROR(IF(Loan_Not_Paid*Values_Entered,Payment_Number,""), "")</f>
        <v/>
      </c>
      <c r="C268" s="62" t="str">
        <f ca="1">IFERROR(IF(Loan_Not_Paid*Values_Entered,Payment_Date,""), "")</f>
        <v/>
      </c>
      <c r="D268" s="61" t="str">
        <f ca="1">IFERROR(IF(Loan_Not_Paid*Values_Entered,Beginning_Balance,""), "")</f>
        <v/>
      </c>
      <c r="E268" s="61" t="str">
        <f ca="1">IFERROR(IF(Loan_Not_Paid*Values_Entered,Monthly_Payment,""), "")</f>
        <v/>
      </c>
      <c r="F268" s="61" t="str">
        <f ca="1">IFERROR(IF(Loan_Not_Paid*Values_Entered,Principal,""), "")</f>
        <v/>
      </c>
      <c r="G268" s="61" t="str">
        <f ca="1">IFERROR(IF(Loan_Not_Paid*Values_Entered,Interest,""), "")</f>
        <v/>
      </c>
      <c r="H268" s="61" t="str">
        <f ca="1">IFERROR(IF(Loan_Not_Paid*Values_Entered,Ending_Balance,""), "")</f>
        <v/>
      </c>
    </row>
    <row r="269" spans="2:8" x14ac:dyDescent="0.25">
      <c r="B269" s="63" t="str">
        <f ca="1">IFERROR(IF(Loan_Not_Paid*Values_Entered,Payment_Number,""), "")</f>
        <v/>
      </c>
      <c r="C269" s="62" t="str">
        <f ca="1">IFERROR(IF(Loan_Not_Paid*Values_Entered,Payment_Date,""), "")</f>
        <v/>
      </c>
      <c r="D269" s="61" t="str">
        <f ca="1">IFERROR(IF(Loan_Not_Paid*Values_Entered,Beginning_Balance,""), "")</f>
        <v/>
      </c>
      <c r="E269" s="61" t="str">
        <f ca="1">IFERROR(IF(Loan_Not_Paid*Values_Entered,Monthly_Payment,""), "")</f>
        <v/>
      </c>
      <c r="F269" s="61" t="str">
        <f ca="1">IFERROR(IF(Loan_Not_Paid*Values_Entered,Principal,""), "")</f>
        <v/>
      </c>
      <c r="G269" s="61" t="str">
        <f ca="1">IFERROR(IF(Loan_Not_Paid*Values_Entered,Interest,""), "")</f>
        <v/>
      </c>
      <c r="H269" s="61" t="str">
        <f ca="1">IFERROR(IF(Loan_Not_Paid*Values_Entered,Ending_Balance,""), "")</f>
        <v/>
      </c>
    </row>
    <row r="270" spans="2:8" x14ac:dyDescent="0.25">
      <c r="B270" s="63" t="str">
        <f ca="1">IFERROR(IF(Loan_Not_Paid*Values_Entered,Payment_Number,""), "")</f>
        <v/>
      </c>
      <c r="C270" s="62" t="str">
        <f ca="1">IFERROR(IF(Loan_Not_Paid*Values_Entered,Payment_Date,""), "")</f>
        <v/>
      </c>
      <c r="D270" s="61" t="str">
        <f ca="1">IFERROR(IF(Loan_Not_Paid*Values_Entered,Beginning_Balance,""), "")</f>
        <v/>
      </c>
      <c r="E270" s="61" t="str">
        <f ca="1">IFERROR(IF(Loan_Not_Paid*Values_Entered,Monthly_Payment,""), "")</f>
        <v/>
      </c>
      <c r="F270" s="61" t="str">
        <f ca="1">IFERROR(IF(Loan_Not_Paid*Values_Entered,Principal,""), "")</f>
        <v/>
      </c>
      <c r="G270" s="61" t="str">
        <f ca="1">IFERROR(IF(Loan_Not_Paid*Values_Entered,Interest,""), "")</f>
        <v/>
      </c>
      <c r="H270" s="61" t="str">
        <f ca="1">IFERROR(IF(Loan_Not_Paid*Values_Entered,Ending_Balance,""), "")</f>
        <v/>
      </c>
    </row>
    <row r="271" spans="2:8" x14ac:dyDescent="0.25">
      <c r="B271" s="63" t="str">
        <f ca="1">IFERROR(IF(Loan_Not_Paid*Values_Entered,Payment_Number,""), "")</f>
        <v/>
      </c>
      <c r="C271" s="62" t="str">
        <f ca="1">IFERROR(IF(Loan_Not_Paid*Values_Entered,Payment_Date,""), "")</f>
        <v/>
      </c>
      <c r="D271" s="61" t="str">
        <f ca="1">IFERROR(IF(Loan_Not_Paid*Values_Entered,Beginning_Balance,""), "")</f>
        <v/>
      </c>
      <c r="E271" s="61" t="str">
        <f ca="1">IFERROR(IF(Loan_Not_Paid*Values_Entered,Monthly_Payment,""), "")</f>
        <v/>
      </c>
      <c r="F271" s="61" t="str">
        <f ca="1">IFERROR(IF(Loan_Not_Paid*Values_Entered,Principal,""), "")</f>
        <v/>
      </c>
      <c r="G271" s="61" t="str">
        <f ca="1">IFERROR(IF(Loan_Not_Paid*Values_Entered,Interest,""), "")</f>
        <v/>
      </c>
      <c r="H271" s="61" t="str">
        <f ca="1">IFERROR(IF(Loan_Not_Paid*Values_Entered,Ending_Balance,""), "")</f>
        <v/>
      </c>
    </row>
    <row r="272" spans="2:8" x14ac:dyDescent="0.25">
      <c r="B272" s="63" t="str">
        <f ca="1">IFERROR(IF(Loan_Not_Paid*Values_Entered,Payment_Number,""), "")</f>
        <v/>
      </c>
      <c r="C272" s="62" t="str">
        <f ca="1">IFERROR(IF(Loan_Not_Paid*Values_Entered,Payment_Date,""), "")</f>
        <v/>
      </c>
      <c r="D272" s="61" t="str">
        <f ca="1">IFERROR(IF(Loan_Not_Paid*Values_Entered,Beginning_Balance,""), "")</f>
        <v/>
      </c>
      <c r="E272" s="61" t="str">
        <f ca="1">IFERROR(IF(Loan_Not_Paid*Values_Entered,Monthly_Payment,""), "")</f>
        <v/>
      </c>
      <c r="F272" s="61" t="str">
        <f ca="1">IFERROR(IF(Loan_Not_Paid*Values_Entered,Principal,""), "")</f>
        <v/>
      </c>
      <c r="G272" s="61" t="str">
        <f ca="1">IFERROR(IF(Loan_Not_Paid*Values_Entered,Interest,""), "")</f>
        <v/>
      </c>
      <c r="H272" s="61" t="str">
        <f ca="1">IFERROR(IF(Loan_Not_Paid*Values_Entered,Ending_Balance,""), "")</f>
        <v/>
      </c>
    </row>
    <row r="273" spans="2:8" x14ac:dyDescent="0.25">
      <c r="B273" s="63" t="str">
        <f ca="1">IFERROR(IF(Loan_Not_Paid*Values_Entered,Payment_Number,""), "")</f>
        <v/>
      </c>
      <c r="C273" s="62" t="str">
        <f ca="1">IFERROR(IF(Loan_Not_Paid*Values_Entered,Payment_Date,""), "")</f>
        <v/>
      </c>
      <c r="D273" s="61" t="str">
        <f ca="1">IFERROR(IF(Loan_Not_Paid*Values_Entered,Beginning_Balance,""), "")</f>
        <v/>
      </c>
      <c r="E273" s="61" t="str">
        <f ca="1">IFERROR(IF(Loan_Not_Paid*Values_Entered,Monthly_Payment,""), "")</f>
        <v/>
      </c>
      <c r="F273" s="61" t="str">
        <f ca="1">IFERROR(IF(Loan_Not_Paid*Values_Entered,Principal,""), "")</f>
        <v/>
      </c>
      <c r="G273" s="61" t="str">
        <f ca="1">IFERROR(IF(Loan_Not_Paid*Values_Entered,Interest,""), "")</f>
        <v/>
      </c>
      <c r="H273" s="61" t="str">
        <f ca="1">IFERROR(IF(Loan_Not_Paid*Values_Entered,Ending_Balance,""), "")</f>
        <v/>
      </c>
    </row>
    <row r="274" spans="2:8" x14ac:dyDescent="0.25">
      <c r="B274" s="63" t="str">
        <f ca="1">IFERROR(IF(Loan_Not_Paid*Values_Entered,Payment_Number,""), "")</f>
        <v/>
      </c>
      <c r="C274" s="62" t="str">
        <f ca="1">IFERROR(IF(Loan_Not_Paid*Values_Entered,Payment_Date,""), "")</f>
        <v/>
      </c>
      <c r="D274" s="61" t="str">
        <f ca="1">IFERROR(IF(Loan_Not_Paid*Values_Entered,Beginning_Balance,""), "")</f>
        <v/>
      </c>
      <c r="E274" s="61" t="str">
        <f ca="1">IFERROR(IF(Loan_Not_Paid*Values_Entered,Monthly_Payment,""), "")</f>
        <v/>
      </c>
      <c r="F274" s="61" t="str">
        <f ca="1">IFERROR(IF(Loan_Not_Paid*Values_Entered,Principal,""), "")</f>
        <v/>
      </c>
      <c r="G274" s="61" t="str">
        <f ca="1">IFERROR(IF(Loan_Not_Paid*Values_Entered,Interest,""), "")</f>
        <v/>
      </c>
      <c r="H274" s="61" t="str">
        <f ca="1">IFERROR(IF(Loan_Not_Paid*Values_Entered,Ending_Balance,""), "")</f>
        <v/>
      </c>
    </row>
    <row r="275" spans="2:8" x14ac:dyDescent="0.25">
      <c r="B275" s="63" t="str">
        <f ca="1">IFERROR(IF(Loan_Not_Paid*Values_Entered,Payment_Number,""), "")</f>
        <v/>
      </c>
      <c r="C275" s="62" t="str">
        <f ca="1">IFERROR(IF(Loan_Not_Paid*Values_Entered,Payment_Date,""), "")</f>
        <v/>
      </c>
      <c r="D275" s="61" t="str">
        <f ca="1">IFERROR(IF(Loan_Not_Paid*Values_Entered,Beginning_Balance,""), "")</f>
        <v/>
      </c>
      <c r="E275" s="61" t="str">
        <f ca="1">IFERROR(IF(Loan_Not_Paid*Values_Entered,Monthly_Payment,""), "")</f>
        <v/>
      </c>
      <c r="F275" s="61" t="str">
        <f ca="1">IFERROR(IF(Loan_Not_Paid*Values_Entered,Principal,""), "")</f>
        <v/>
      </c>
      <c r="G275" s="61" t="str">
        <f ca="1">IFERROR(IF(Loan_Not_Paid*Values_Entered,Interest,""), "")</f>
        <v/>
      </c>
      <c r="H275" s="61" t="str">
        <f ca="1">IFERROR(IF(Loan_Not_Paid*Values_Entered,Ending_Balance,""), "")</f>
        <v/>
      </c>
    </row>
    <row r="276" spans="2:8" x14ac:dyDescent="0.25">
      <c r="B276" s="63" t="str">
        <f ca="1">IFERROR(IF(Loan_Not_Paid*Values_Entered,Payment_Number,""), "")</f>
        <v/>
      </c>
      <c r="C276" s="62" t="str">
        <f ca="1">IFERROR(IF(Loan_Not_Paid*Values_Entered,Payment_Date,""), "")</f>
        <v/>
      </c>
      <c r="D276" s="61" t="str">
        <f ca="1">IFERROR(IF(Loan_Not_Paid*Values_Entered,Beginning_Balance,""), "")</f>
        <v/>
      </c>
      <c r="E276" s="61" t="str">
        <f ca="1">IFERROR(IF(Loan_Not_Paid*Values_Entered,Monthly_Payment,""), "")</f>
        <v/>
      </c>
      <c r="F276" s="61" t="str">
        <f ca="1">IFERROR(IF(Loan_Not_Paid*Values_Entered,Principal,""), "")</f>
        <v/>
      </c>
      <c r="G276" s="61" t="str">
        <f ca="1">IFERROR(IF(Loan_Not_Paid*Values_Entered,Interest,""), "")</f>
        <v/>
      </c>
      <c r="H276" s="61" t="str">
        <f ca="1">IFERROR(IF(Loan_Not_Paid*Values_Entered,Ending_Balance,""), "")</f>
        <v/>
      </c>
    </row>
    <row r="277" spans="2:8" x14ac:dyDescent="0.25">
      <c r="B277" s="63" t="str">
        <f ca="1">IFERROR(IF(Loan_Not_Paid*Values_Entered,Payment_Number,""), "")</f>
        <v/>
      </c>
      <c r="C277" s="62" t="str">
        <f ca="1">IFERROR(IF(Loan_Not_Paid*Values_Entered,Payment_Date,""), "")</f>
        <v/>
      </c>
      <c r="D277" s="61" t="str">
        <f ca="1">IFERROR(IF(Loan_Not_Paid*Values_Entered,Beginning_Balance,""), "")</f>
        <v/>
      </c>
      <c r="E277" s="61" t="str">
        <f ca="1">IFERROR(IF(Loan_Not_Paid*Values_Entered,Monthly_Payment,""), "")</f>
        <v/>
      </c>
      <c r="F277" s="61" t="str">
        <f ca="1">IFERROR(IF(Loan_Not_Paid*Values_Entered,Principal,""), "")</f>
        <v/>
      </c>
      <c r="G277" s="61" t="str">
        <f ca="1">IFERROR(IF(Loan_Not_Paid*Values_Entered,Interest,""), "")</f>
        <v/>
      </c>
      <c r="H277" s="61" t="str">
        <f ca="1">IFERROR(IF(Loan_Not_Paid*Values_Entered,Ending_Balance,""), "")</f>
        <v/>
      </c>
    </row>
    <row r="278" spans="2:8" x14ac:dyDescent="0.25">
      <c r="B278" s="63" t="str">
        <f ca="1">IFERROR(IF(Loan_Not_Paid*Values_Entered,Payment_Number,""), "")</f>
        <v/>
      </c>
      <c r="C278" s="62" t="str">
        <f ca="1">IFERROR(IF(Loan_Not_Paid*Values_Entered,Payment_Date,""), "")</f>
        <v/>
      </c>
      <c r="D278" s="61" t="str">
        <f ca="1">IFERROR(IF(Loan_Not_Paid*Values_Entered,Beginning_Balance,""), "")</f>
        <v/>
      </c>
      <c r="E278" s="61" t="str">
        <f ca="1">IFERROR(IF(Loan_Not_Paid*Values_Entered,Monthly_Payment,""), "")</f>
        <v/>
      </c>
      <c r="F278" s="61" t="str">
        <f ca="1">IFERROR(IF(Loan_Not_Paid*Values_Entered,Principal,""), "")</f>
        <v/>
      </c>
      <c r="G278" s="61" t="str">
        <f ca="1">IFERROR(IF(Loan_Not_Paid*Values_Entered,Interest,""), "")</f>
        <v/>
      </c>
      <c r="H278" s="61" t="str">
        <f ca="1">IFERROR(IF(Loan_Not_Paid*Values_Entered,Ending_Balance,""), "")</f>
        <v/>
      </c>
    </row>
    <row r="279" spans="2:8" x14ac:dyDescent="0.25">
      <c r="B279" s="63" t="str">
        <f ca="1">IFERROR(IF(Loan_Not_Paid*Values_Entered,Payment_Number,""), "")</f>
        <v/>
      </c>
      <c r="C279" s="62" t="str">
        <f ca="1">IFERROR(IF(Loan_Not_Paid*Values_Entered,Payment_Date,""), "")</f>
        <v/>
      </c>
      <c r="D279" s="61" t="str">
        <f ca="1">IFERROR(IF(Loan_Not_Paid*Values_Entered,Beginning_Balance,""), "")</f>
        <v/>
      </c>
      <c r="E279" s="61" t="str">
        <f ca="1">IFERROR(IF(Loan_Not_Paid*Values_Entered,Monthly_Payment,""), "")</f>
        <v/>
      </c>
      <c r="F279" s="61" t="str">
        <f ca="1">IFERROR(IF(Loan_Not_Paid*Values_Entered,Principal,""), "")</f>
        <v/>
      </c>
      <c r="G279" s="61" t="str">
        <f ca="1">IFERROR(IF(Loan_Not_Paid*Values_Entered,Interest,""), "")</f>
        <v/>
      </c>
      <c r="H279" s="61" t="str">
        <f ca="1">IFERROR(IF(Loan_Not_Paid*Values_Entered,Ending_Balance,""), "")</f>
        <v/>
      </c>
    </row>
    <row r="280" spans="2:8" x14ac:dyDescent="0.25">
      <c r="B280" s="63" t="str">
        <f ca="1">IFERROR(IF(Loan_Not_Paid*Values_Entered,Payment_Number,""), "")</f>
        <v/>
      </c>
      <c r="C280" s="62" t="str">
        <f ca="1">IFERROR(IF(Loan_Not_Paid*Values_Entered,Payment_Date,""), "")</f>
        <v/>
      </c>
      <c r="D280" s="61" t="str">
        <f ca="1">IFERROR(IF(Loan_Not_Paid*Values_Entered,Beginning_Balance,""), "")</f>
        <v/>
      </c>
      <c r="E280" s="61" t="str">
        <f ca="1">IFERROR(IF(Loan_Not_Paid*Values_Entered,Monthly_Payment,""), "")</f>
        <v/>
      </c>
      <c r="F280" s="61" t="str">
        <f ca="1">IFERROR(IF(Loan_Not_Paid*Values_Entered,Principal,""), "")</f>
        <v/>
      </c>
      <c r="G280" s="61" t="str">
        <f ca="1">IFERROR(IF(Loan_Not_Paid*Values_Entered,Interest,""), "")</f>
        <v/>
      </c>
      <c r="H280" s="61" t="str">
        <f ca="1">IFERROR(IF(Loan_Not_Paid*Values_Entered,Ending_Balance,""), "")</f>
        <v/>
      </c>
    </row>
    <row r="281" spans="2:8" x14ac:dyDescent="0.25">
      <c r="B281" s="63" t="str">
        <f ca="1">IFERROR(IF(Loan_Not_Paid*Values_Entered,Payment_Number,""), "")</f>
        <v/>
      </c>
      <c r="C281" s="62" t="str">
        <f ca="1">IFERROR(IF(Loan_Not_Paid*Values_Entered,Payment_Date,""), "")</f>
        <v/>
      </c>
      <c r="D281" s="61" t="str">
        <f ca="1">IFERROR(IF(Loan_Not_Paid*Values_Entered,Beginning_Balance,""), "")</f>
        <v/>
      </c>
      <c r="E281" s="61" t="str">
        <f ca="1">IFERROR(IF(Loan_Not_Paid*Values_Entered,Monthly_Payment,""), "")</f>
        <v/>
      </c>
      <c r="F281" s="61" t="str">
        <f ca="1">IFERROR(IF(Loan_Not_Paid*Values_Entered,Principal,""), "")</f>
        <v/>
      </c>
      <c r="G281" s="61" t="str">
        <f ca="1">IFERROR(IF(Loan_Not_Paid*Values_Entered,Interest,""), "")</f>
        <v/>
      </c>
      <c r="H281" s="61" t="str">
        <f ca="1">IFERROR(IF(Loan_Not_Paid*Values_Entered,Ending_Balance,""), "")</f>
        <v/>
      </c>
    </row>
    <row r="282" spans="2:8" x14ac:dyDescent="0.25">
      <c r="B282" s="63" t="str">
        <f ca="1">IFERROR(IF(Loan_Not_Paid*Values_Entered,Payment_Number,""), "")</f>
        <v/>
      </c>
      <c r="C282" s="62" t="str">
        <f ca="1">IFERROR(IF(Loan_Not_Paid*Values_Entered,Payment_Date,""), "")</f>
        <v/>
      </c>
      <c r="D282" s="61" t="str">
        <f ca="1">IFERROR(IF(Loan_Not_Paid*Values_Entered,Beginning_Balance,""), "")</f>
        <v/>
      </c>
      <c r="E282" s="61" t="str">
        <f ca="1">IFERROR(IF(Loan_Not_Paid*Values_Entered,Monthly_Payment,""), "")</f>
        <v/>
      </c>
      <c r="F282" s="61" t="str">
        <f ca="1">IFERROR(IF(Loan_Not_Paid*Values_Entered,Principal,""), "")</f>
        <v/>
      </c>
      <c r="G282" s="61" t="str">
        <f ca="1">IFERROR(IF(Loan_Not_Paid*Values_Entered,Interest,""), "")</f>
        <v/>
      </c>
      <c r="H282" s="61" t="str">
        <f ca="1">IFERROR(IF(Loan_Not_Paid*Values_Entered,Ending_Balance,""), "")</f>
        <v/>
      </c>
    </row>
    <row r="283" spans="2:8" x14ac:dyDescent="0.25">
      <c r="B283" s="63" t="str">
        <f ca="1">IFERROR(IF(Loan_Not_Paid*Values_Entered,Payment_Number,""), "")</f>
        <v/>
      </c>
      <c r="C283" s="62" t="str">
        <f ca="1">IFERROR(IF(Loan_Not_Paid*Values_Entered,Payment_Date,""), "")</f>
        <v/>
      </c>
      <c r="D283" s="61" t="str">
        <f ca="1">IFERROR(IF(Loan_Not_Paid*Values_Entered,Beginning_Balance,""), "")</f>
        <v/>
      </c>
      <c r="E283" s="61" t="str">
        <f ca="1">IFERROR(IF(Loan_Not_Paid*Values_Entered,Monthly_Payment,""), "")</f>
        <v/>
      </c>
      <c r="F283" s="61" t="str">
        <f ca="1">IFERROR(IF(Loan_Not_Paid*Values_Entered,Principal,""), "")</f>
        <v/>
      </c>
      <c r="G283" s="61" t="str">
        <f ca="1">IFERROR(IF(Loan_Not_Paid*Values_Entered,Interest,""), "")</f>
        <v/>
      </c>
      <c r="H283" s="61" t="str">
        <f ca="1">IFERROR(IF(Loan_Not_Paid*Values_Entered,Ending_Balance,""), "")</f>
        <v/>
      </c>
    </row>
    <row r="284" spans="2:8" x14ac:dyDescent="0.25">
      <c r="B284" s="63" t="str">
        <f ca="1">IFERROR(IF(Loan_Not_Paid*Values_Entered,Payment_Number,""), "")</f>
        <v/>
      </c>
      <c r="C284" s="62" t="str">
        <f ca="1">IFERROR(IF(Loan_Not_Paid*Values_Entered,Payment_Date,""), "")</f>
        <v/>
      </c>
      <c r="D284" s="61" t="str">
        <f ca="1">IFERROR(IF(Loan_Not_Paid*Values_Entered,Beginning_Balance,""), "")</f>
        <v/>
      </c>
      <c r="E284" s="61" t="str">
        <f ca="1">IFERROR(IF(Loan_Not_Paid*Values_Entered,Monthly_Payment,""), "")</f>
        <v/>
      </c>
      <c r="F284" s="61" t="str">
        <f ca="1">IFERROR(IF(Loan_Not_Paid*Values_Entered,Principal,""), "")</f>
        <v/>
      </c>
      <c r="G284" s="61" t="str">
        <f ca="1">IFERROR(IF(Loan_Not_Paid*Values_Entered,Interest,""), "")</f>
        <v/>
      </c>
      <c r="H284" s="61" t="str">
        <f ca="1">IFERROR(IF(Loan_Not_Paid*Values_Entered,Ending_Balance,""), "")</f>
        <v/>
      </c>
    </row>
    <row r="285" spans="2:8" x14ac:dyDescent="0.25">
      <c r="B285" s="63" t="str">
        <f ca="1">IFERROR(IF(Loan_Not_Paid*Values_Entered,Payment_Number,""), "")</f>
        <v/>
      </c>
      <c r="C285" s="62" t="str">
        <f ca="1">IFERROR(IF(Loan_Not_Paid*Values_Entered,Payment_Date,""), "")</f>
        <v/>
      </c>
      <c r="D285" s="61" t="str">
        <f ca="1">IFERROR(IF(Loan_Not_Paid*Values_Entered,Beginning_Balance,""), "")</f>
        <v/>
      </c>
      <c r="E285" s="61" t="str">
        <f ca="1">IFERROR(IF(Loan_Not_Paid*Values_Entered,Monthly_Payment,""), "")</f>
        <v/>
      </c>
      <c r="F285" s="61" t="str">
        <f ca="1">IFERROR(IF(Loan_Not_Paid*Values_Entered,Principal,""), "")</f>
        <v/>
      </c>
      <c r="G285" s="61" t="str">
        <f ca="1">IFERROR(IF(Loan_Not_Paid*Values_Entered,Interest,""), "")</f>
        <v/>
      </c>
      <c r="H285" s="61" t="str">
        <f ca="1">IFERROR(IF(Loan_Not_Paid*Values_Entered,Ending_Balance,""), "")</f>
        <v/>
      </c>
    </row>
    <row r="286" spans="2:8" x14ac:dyDescent="0.25">
      <c r="B286" s="63" t="str">
        <f ca="1">IFERROR(IF(Loan_Not_Paid*Values_Entered,Payment_Number,""), "")</f>
        <v/>
      </c>
      <c r="C286" s="62" t="str">
        <f ca="1">IFERROR(IF(Loan_Not_Paid*Values_Entered,Payment_Date,""), "")</f>
        <v/>
      </c>
      <c r="D286" s="61" t="str">
        <f ca="1">IFERROR(IF(Loan_Not_Paid*Values_Entered,Beginning_Balance,""), "")</f>
        <v/>
      </c>
      <c r="E286" s="61" t="str">
        <f ca="1">IFERROR(IF(Loan_Not_Paid*Values_Entered,Monthly_Payment,""), "")</f>
        <v/>
      </c>
      <c r="F286" s="61" t="str">
        <f ca="1">IFERROR(IF(Loan_Not_Paid*Values_Entered,Principal,""), "")</f>
        <v/>
      </c>
      <c r="G286" s="61" t="str">
        <f ca="1">IFERROR(IF(Loan_Not_Paid*Values_Entered,Interest,""), "")</f>
        <v/>
      </c>
      <c r="H286" s="61" t="str">
        <f ca="1">IFERROR(IF(Loan_Not_Paid*Values_Entered,Ending_Balance,""), "")</f>
        <v/>
      </c>
    </row>
    <row r="287" spans="2:8" x14ac:dyDescent="0.25">
      <c r="B287" s="63" t="str">
        <f ca="1">IFERROR(IF(Loan_Not_Paid*Values_Entered,Payment_Number,""), "")</f>
        <v/>
      </c>
      <c r="C287" s="62" t="str">
        <f ca="1">IFERROR(IF(Loan_Not_Paid*Values_Entered,Payment_Date,""), "")</f>
        <v/>
      </c>
      <c r="D287" s="61" t="str">
        <f ca="1">IFERROR(IF(Loan_Not_Paid*Values_Entered,Beginning_Balance,""), "")</f>
        <v/>
      </c>
      <c r="E287" s="61" t="str">
        <f ca="1">IFERROR(IF(Loan_Not_Paid*Values_Entered,Monthly_Payment,""), "")</f>
        <v/>
      </c>
      <c r="F287" s="61" t="str">
        <f ca="1">IFERROR(IF(Loan_Not_Paid*Values_Entered,Principal,""), "")</f>
        <v/>
      </c>
      <c r="G287" s="61" t="str">
        <f ca="1">IFERROR(IF(Loan_Not_Paid*Values_Entered,Interest,""), "")</f>
        <v/>
      </c>
      <c r="H287" s="61" t="str">
        <f ca="1">IFERROR(IF(Loan_Not_Paid*Values_Entered,Ending_Balance,""), "")</f>
        <v/>
      </c>
    </row>
    <row r="288" spans="2:8" x14ac:dyDescent="0.25">
      <c r="B288" s="63" t="str">
        <f ca="1">IFERROR(IF(Loan_Not_Paid*Values_Entered,Payment_Number,""), "")</f>
        <v/>
      </c>
      <c r="C288" s="62" t="str">
        <f ca="1">IFERROR(IF(Loan_Not_Paid*Values_Entered,Payment_Date,""), "")</f>
        <v/>
      </c>
      <c r="D288" s="61" t="str">
        <f ca="1">IFERROR(IF(Loan_Not_Paid*Values_Entered,Beginning_Balance,""), "")</f>
        <v/>
      </c>
      <c r="E288" s="61" t="str">
        <f ca="1">IFERROR(IF(Loan_Not_Paid*Values_Entered,Monthly_Payment,""), "")</f>
        <v/>
      </c>
      <c r="F288" s="61" t="str">
        <f ca="1">IFERROR(IF(Loan_Not_Paid*Values_Entered,Principal,""), "")</f>
        <v/>
      </c>
      <c r="G288" s="61" t="str">
        <f ca="1">IFERROR(IF(Loan_Not_Paid*Values_Entered,Interest,""), "")</f>
        <v/>
      </c>
      <c r="H288" s="61" t="str">
        <f ca="1">IFERROR(IF(Loan_Not_Paid*Values_Entered,Ending_Balance,""), "")</f>
        <v/>
      </c>
    </row>
    <row r="289" spans="2:8" x14ac:dyDescent="0.25">
      <c r="B289" s="63" t="str">
        <f ca="1">IFERROR(IF(Loan_Not_Paid*Values_Entered,Payment_Number,""), "")</f>
        <v/>
      </c>
      <c r="C289" s="62" t="str">
        <f ca="1">IFERROR(IF(Loan_Not_Paid*Values_Entered,Payment_Date,""), "")</f>
        <v/>
      </c>
      <c r="D289" s="61" t="str">
        <f ca="1">IFERROR(IF(Loan_Not_Paid*Values_Entered,Beginning_Balance,""), "")</f>
        <v/>
      </c>
      <c r="E289" s="61" t="str">
        <f ca="1">IFERROR(IF(Loan_Not_Paid*Values_Entered,Monthly_Payment,""), "")</f>
        <v/>
      </c>
      <c r="F289" s="61" t="str">
        <f ca="1">IFERROR(IF(Loan_Not_Paid*Values_Entered,Principal,""), "")</f>
        <v/>
      </c>
      <c r="G289" s="61" t="str">
        <f ca="1">IFERROR(IF(Loan_Not_Paid*Values_Entered,Interest,""), "")</f>
        <v/>
      </c>
      <c r="H289" s="61" t="str">
        <f ca="1">IFERROR(IF(Loan_Not_Paid*Values_Entered,Ending_Balance,""), "")</f>
        <v/>
      </c>
    </row>
    <row r="290" spans="2:8" x14ac:dyDescent="0.25">
      <c r="B290" s="63" t="str">
        <f ca="1">IFERROR(IF(Loan_Not_Paid*Values_Entered,Payment_Number,""), "")</f>
        <v/>
      </c>
      <c r="C290" s="62" t="str">
        <f ca="1">IFERROR(IF(Loan_Not_Paid*Values_Entered,Payment_Date,""), "")</f>
        <v/>
      </c>
      <c r="D290" s="61" t="str">
        <f ca="1">IFERROR(IF(Loan_Not_Paid*Values_Entered,Beginning_Balance,""), "")</f>
        <v/>
      </c>
      <c r="E290" s="61" t="str">
        <f ca="1">IFERROR(IF(Loan_Not_Paid*Values_Entered,Monthly_Payment,""), "")</f>
        <v/>
      </c>
      <c r="F290" s="61" t="str">
        <f ca="1">IFERROR(IF(Loan_Not_Paid*Values_Entered,Principal,""), "")</f>
        <v/>
      </c>
      <c r="G290" s="61" t="str">
        <f ca="1">IFERROR(IF(Loan_Not_Paid*Values_Entered,Interest,""), "")</f>
        <v/>
      </c>
      <c r="H290" s="61" t="str">
        <f ca="1">IFERROR(IF(Loan_Not_Paid*Values_Entered,Ending_Balance,""), "")</f>
        <v/>
      </c>
    </row>
    <row r="291" spans="2:8" x14ac:dyDescent="0.25">
      <c r="B291" s="63" t="str">
        <f ca="1">IFERROR(IF(Loan_Not_Paid*Values_Entered,Payment_Number,""), "")</f>
        <v/>
      </c>
      <c r="C291" s="62" t="str">
        <f ca="1">IFERROR(IF(Loan_Not_Paid*Values_Entered,Payment_Date,""), "")</f>
        <v/>
      </c>
      <c r="D291" s="61" t="str">
        <f ca="1">IFERROR(IF(Loan_Not_Paid*Values_Entered,Beginning_Balance,""), "")</f>
        <v/>
      </c>
      <c r="E291" s="61" t="str">
        <f ca="1">IFERROR(IF(Loan_Not_Paid*Values_Entered,Monthly_Payment,""), "")</f>
        <v/>
      </c>
      <c r="F291" s="61" t="str">
        <f ca="1">IFERROR(IF(Loan_Not_Paid*Values_Entered,Principal,""), "")</f>
        <v/>
      </c>
      <c r="G291" s="61" t="str">
        <f ca="1">IFERROR(IF(Loan_Not_Paid*Values_Entered,Interest,""), "")</f>
        <v/>
      </c>
      <c r="H291" s="61" t="str">
        <f ca="1">IFERROR(IF(Loan_Not_Paid*Values_Entered,Ending_Balance,""), "")</f>
        <v/>
      </c>
    </row>
    <row r="292" spans="2:8" x14ac:dyDescent="0.25">
      <c r="B292" s="63" t="str">
        <f ca="1">IFERROR(IF(Loan_Not_Paid*Values_Entered,Payment_Number,""), "")</f>
        <v/>
      </c>
      <c r="C292" s="62" t="str">
        <f ca="1">IFERROR(IF(Loan_Not_Paid*Values_Entered,Payment_Date,""), "")</f>
        <v/>
      </c>
      <c r="D292" s="61" t="str">
        <f ca="1">IFERROR(IF(Loan_Not_Paid*Values_Entered,Beginning_Balance,""), "")</f>
        <v/>
      </c>
      <c r="E292" s="61" t="str">
        <f ca="1">IFERROR(IF(Loan_Not_Paid*Values_Entered,Monthly_Payment,""), "")</f>
        <v/>
      </c>
      <c r="F292" s="61" t="str">
        <f ca="1">IFERROR(IF(Loan_Not_Paid*Values_Entered,Principal,""), "")</f>
        <v/>
      </c>
      <c r="G292" s="61" t="str">
        <f ca="1">IFERROR(IF(Loan_Not_Paid*Values_Entered,Interest,""), "")</f>
        <v/>
      </c>
      <c r="H292" s="61" t="str">
        <f ca="1">IFERROR(IF(Loan_Not_Paid*Values_Entered,Ending_Balance,""), "")</f>
        <v/>
      </c>
    </row>
    <row r="293" spans="2:8" x14ac:dyDescent="0.25">
      <c r="B293" s="63" t="str">
        <f ca="1">IFERROR(IF(Loan_Not_Paid*Values_Entered,Payment_Number,""), "")</f>
        <v/>
      </c>
      <c r="C293" s="62" t="str">
        <f ca="1">IFERROR(IF(Loan_Not_Paid*Values_Entered,Payment_Date,""), "")</f>
        <v/>
      </c>
      <c r="D293" s="61" t="str">
        <f ca="1">IFERROR(IF(Loan_Not_Paid*Values_Entered,Beginning_Balance,""), "")</f>
        <v/>
      </c>
      <c r="E293" s="61" t="str">
        <f ca="1">IFERROR(IF(Loan_Not_Paid*Values_Entered,Monthly_Payment,""), "")</f>
        <v/>
      </c>
      <c r="F293" s="61" t="str">
        <f ca="1">IFERROR(IF(Loan_Not_Paid*Values_Entered,Principal,""), "")</f>
        <v/>
      </c>
      <c r="G293" s="61" t="str">
        <f ca="1">IFERROR(IF(Loan_Not_Paid*Values_Entered,Interest,""), "")</f>
        <v/>
      </c>
      <c r="H293" s="61" t="str">
        <f ca="1">IFERROR(IF(Loan_Not_Paid*Values_Entered,Ending_Balance,""), "")</f>
        <v/>
      </c>
    </row>
    <row r="294" spans="2:8" x14ac:dyDescent="0.25">
      <c r="B294" s="63" t="str">
        <f ca="1">IFERROR(IF(Loan_Not_Paid*Values_Entered,Payment_Number,""), "")</f>
        <v/>
      </c>
      <c r="C294" s="62" t="str">
        <f ca="1">IFERROR(IF(Loan_Not_Paid*Values_Entered,Payment_Date,""), "")</f>
        <v/>
      </c>
      <c r="D294" s="61" t="str">
        <f ca="1">IFERROR(IF(Loan_Not_Paid*Values_Entered,Beginning_Balance,""), "")</f>
        <v/>
      </c>
      <c r="E294" s="61" t="str">
        <f ca="1">IFERROR(IF(Loan_Not_Paid*Values_Entered,Monthly_Payment,""), "")</f>
        <v/>
      </c>
      <c r="F294" s="61" t="str">
        <f ca="1">IFERROR(IF(Loan_Not_Paid*Values_Entered,Principal,""), "")</f>
        <v/>
      </c>
      <c r="G294" s="61" t="str">
        <f ca="1">IFERROR(IF(Loan_Not_Paid*Values_Entered,Interest,""), "")</f>
        <v/>
      </c>
      <c r="H294" s="61" t="str">
        <f ca="1">IFERROR(IF(Loan_Not_Paid*Values_Entered,Ending_Balance,""), "")</f>
        <v/>
      </c>
    </row>
    <row r="295" spans="2:8" x14ac:dyDescent="0.25">
      <c r="B295" s="63" t="str">
        <f ca="1">IFERROR(IF(Loan_Not_Paid*Values_Entered,Payment_Number,""), "")</f>
        <v/>
      </c>
      <c r="C295" s="62" t="str">
        <f ca="1">IFERROR(IF(Loan_Not_Paid*Values_Entered,Payment_Date,""), "")</f>
        <v/>
      </c>
      <c r="D295" s="61" t="str">
        <f ca="1">IFERROR(IF(Loan_Not_Paid*Values_Entered,Beginning_Balance,""), "")</f>
        <v/>
      </c>
      <c r="E295" s="61" t="str">
        <f ca="1">IFERROR(IF(Loan_Not_Paid*Values_Entered,Monthly_Payment,""), "")</f>
        <v/>
      </c>
      <c r="F295" s="61" t="str">
        <f ca="1">IFERROR(IF(Loan_Not_Paid*Values_Entered,Principal,""), "")</f>
        <v/>
      </c>
      <c r="G295" s="61" t="str">
        <f ca="1">IFERROR(IF(Loan_Not_Paid*Values_Entered,Interest,""), "")</f>
        <v/>
      </c>
      <c r="H295" s="61" t="str">
        <f ca="1">IFERROR(IF(Loan_Not_Paid*Values_Entered,Ending_Balance,""), "")</f>
        <v/>
      </c>
    </row>
    <row r="296" spans="2:8" x14ac:dyDescent="0.25">
      <c r="B296" s="63" t="str">
        <f ca="1">IFERROR(IF(Loan_Not_Paid*Values_Entered,Payment_Number,""), "")</f>
        <v/>
      </c>
      <c r="C296" s="62" t="str">
        <f ca="1">IFERROR(IF(Loan_Not_Paid*Values_Entered,Payment_Date,""), "")</f>
        <v/>
      </c>
      <c r="D296" s="61" t="str">
        <f ca="1">IFERROR(IF(Loan_Not_Paid*Values_Entered,Beginning_Balance,""), "")</f>
        <v/>
      </c>
      <c r="E296" s="61" t="str">
        <f ca="1">IFERROR(IF(Loan_Not_Paid*Values_Entered,Monthly_Payment,""), "")</f>
        <v/>
      </c>
      <c r="F296" s="61" t="str">
        <f ca="1">IFERROR(IF(Loan_Not_Paid*Values_Entered,Principal,""), "")</f>
        <v/>
      </c>
      <c r="G296" s="61" t="str">
        <f ca="1">IFERROR(IF(Loan_Not_Paid*Values_Entered,Interest,""), "")</f>
        <v/>
      </c>
      <c r="H296" s="61" t="str">
        <f ca="1">IFERROR(IF(Loan_Not_Paid*Values_Entered,Ending_Balance,""), "")</f>
        <v/>
      </c>
    </row>
    <row r="297" spans="2:8" x14ac:dyDescent="0.25">
      <c r="B297" s="63" t="str">
        <f ca="1">IFERROR(IF(Loan_Not_Paid*Values_Entered,Payment_Number,""), "")</f>
        <v/>
      </c>
      <c r="C297" s="62" t="str">
        <f ca="1">IFERROR(IF(Loan_Not_Paid*Values_Entered,Payment_Date,""), "")</f>
        <v/>
      </c>
      <c r="D297" s="61" t="str">
        <f ca="1">IFERROR(IF(Loan_Not_Paid*Values_Entered,Beginning_Balance,""), "")</f>
        <v/>
      </c>
      <c r="E297" s="61" t="str">
        <f ca="1">IFERROR(IF(Loan_Not_Paid*Values_Entered,Monthly_Payment,""), "")</f>
        <v/>
      </c>
      <c r="F297" s="61" t="str">
        <f ca="1">IFERROR(IF(Loan_Not_Paid*Values_Entered,Principal,""), "")</f>
        <v/>
      </c>
      <c r="G297" s="61" t="str">
        <f ca="1">IFERROR(IF(Loan_Not_Paid*Values_Entered,Interest,""), "")</f>
        <v/>
      </c>
      <c r="H297" s="61" t="str">
        <f ca="1">IFERROR(IF(Loan_Not_Paid*Values_Entered,Ending_Balance,""), "")</f>
        <v/>
      </c>
    </row>
    <row r="298" spans="2:8" x14ac:dyDescent="0.25">
      <c r="B298" s="63" t="str">
        <f ca="1">IFERROR(IF(Loan_Not_Paid*Values_Entered,Payment_Number,""), "")</f>
        <v/>
      </c>
      <c r="C298" s="62" t="str">
        <f ca="1">IFERROR(IF(Loan_Not_Paid*Values_Entered,Payment_Date,""), "")</f>
        <v/>
      </c>
      <c r="D298" s="61" t="str">
        <f ca="1">IFERROR(IF(Loan_Not_Paid*Values_Entered,Beginning_Balance,""), "")</f>
        <v/>
      </c>
      <c r="E298" s="61" t="str">
        <f ca="1">IFERROR(IF(Loan_Not_Paid*Values_Entered,Monthly_Payment,""), "")</f>
        <v/>
      </c>
      <c r="F298" s="61" t="str">
        <f ca="1">IFERROR(IF(Loan_Not_Paid*Values_Entered,Principal,""), "")</f>
        <v/>
      </c>
      <c r="G298" s="61" t="str">
        <f ca="1">IFERROR(IF(Loan_Not_Paid*Values_Entered,Interest,""), "")</f>
        <v/>
      </c>
      <c r="H298" s="61" t="str">
        <f ca="1">IFERROR(IF(Loan_Not_Paid*Values_Entered,Ending_Balance,""), "")</f>
        <v/>
      </c>
    </row>
    <row r="299" spans="2:8" x14ac:dyDescent="0.25">
      <c r="B299" s="63" t="str">
        <f ca="1">IFERROR(IF(Loan_Not_Paid*Values_Entered,Payment_Number,""), "")</f>
        <v/>
      </c>
      <c r="C299" s="62" t="str">
        <f ca="1">IFERROR(IF(Loan_Not_Paid*Values_Entered,Payment_Date,""), "")</f>
        <v/>
      </c>
      <c r="D299" s="61" t="str">
        <f ca="1">IFERROR(IF(Loan_Not_Paid*Values_Entered,Beginning_Balance,""), "")</f>
        <v/>
      </c>
      <c r="E299" s="61" t="str">
        <f ca="1">IFERROR(IF(Loan_Not_Paid*Values_Entered,Monthly_Payment,""), "")</f>
        <v/>
      </c>
      <c r="F299" s="61" t="str">
        <f ca="1">IFERROR(IF(Loan_Not_Paid*Values_Entered,Principal,""), "")</f>
        <v/>
      </c>
      <c r="G299" s="61" t="str">
        <f ca="1">IFERROR(IF(Loan_Not_Paid*Values_Entered,Interest,""), "")</f>
        <v/>
      </c>
      <c r="H299" s="61" t="str">
        <f ca="1">IFERROR(IF(Loan_Not_Paid*Values_Entered,Ending_Balance,""), "")</f>
        <v/>
      </c>
    </row>
    <row r="300" spans="2:8" x14ac:dyDescent="0.25">
      <c r="B300" s="63" t="str">
        <f ca="1">IFERROR(IF(Loan_Not_Paid*Values_Entered,Payment_Number,""), "")</f>
        <v/>
      </c>
      <c r="C300" s="62" t="str">
        <f ca="1">IFERROR(IF(Loan_Not_Paid*Values_Entered,Payment_Date,""), "")</f>
        <v/>
      </c>
      <c r="D300" s="61" t="str">
        <f ca="1">IFERROR(IF(Loan_Not_Paid*Values_Entered,Beginning_Balance,""), "")</f>
        <v/>
      </c>
      <c r="E300" s="61" t="str">
        <f ca="1">IFERROR(IF(Loan_Not_Paid*Values_Entered,Monthly_Payment,""), "")</f>
        <v/>
      </c>
      <c r="F300" s="61" t="str">
        <f ca="1">IFERROR(IF(Loan_Not_Paid*Values_Entered,Principal,""), "")</f>
        <v/>
      </c>
      <c r="G300" s="61" t="str">
        <f ca="1">IFERROR(IF(Loan_Not_Paid*Values_Entered,Interest,""), "")</f>
        <v/>
      </c>
      <c r="H300" s="61" t="str">
        <f ca="1">IFERROR(IF(Loan_Not_Paid*Values_Entered,Ending_Balance,""), "")</f>
        <v/>
      </c>
    </row>
    <row r="301" spans="2:8" x14ac:dyDescent="0.25">
      <c r="B301" s="63" t="str">
        <f ca="1">IFERROR(IF(Loan_Not_Paid*Values_Entered,Payment_Number,""), "")</f>
        <v/>
      </c>
      <c r="C301" s="62" t="str">
        <f ca="1">IFERROR(IF(Loan_Not_Paid*Values_Entered,Payment_Date,""), "")</f>
        <v/>
      </c>
      <c r="D301" s="61" t="str">
        <f ca="1">IFERROR(IF(Loan_Not_Paid*Values_Entered,Beginning_Balance,""), "")</f>
        <v/>
      </c>
      <c r="E301" s="61" t="str">
        <f ca="1">IFERROR(IF(Loan_Not_Paid*Values_Entered,Monthly_Payment,""), "")</f>
        <v/>
      </c>
      <c r="F301" s="61" t="str">
        <f ca="1">IFERROR(IF(Loan_Not_Paid*Values_Entered,Principal,""), "")</f>
        <v/>
      </c>
      <c r="G301" s="61" t="str">
        <f ca="1">IFERROR(IF(Loan_Not_Paid*Values_Entered,Interest,""), "")</f>
        <v/>
      </c>
      <c r="H301" s="61" t="str">
        <f ca="1">IFERROR(IF(Loan_Not_Paid*Values_Entered,Ending_Balance,""), "")</f>
        <v/>
      </c>
    </row>
    <row r="302" spans="2:8" x14ac:dyDescent="0.25">
      <c r="B302" s="63" t="str">
        <f ca="1">IFERROR(IF(Loan_Not_Paid*Values_Entered,Payment_Number,""), "")</f>
        <v/>
      </c>
      <c r="C302" s="62" t="str">
        <f ca="1">IFERROR(IF(Loan_Not_Paid*Values_Entered,Payment_Date,""), "")</f>
        <v/>
      </c>
      <c r="D302" s="61" t="str">
        <f ca="1">IFERROR(IF(Loan_Not_Paid*Values_Entered,Beginning_Balance,""), "")</f>
        <v/>
      </c>
      <c r="E302" s="61" t="str">
        <f ca="1">IFERROR(IF(Loan_Not_Paid*Values_Entered,Monthly_Payment,""), "")</f>
        <v/>
      </c>
      <c r="F302" s="61" t="str">
        <f ca="1">IFERROR(IF(Loan_Not_Paid*Values_Entered,Principal,""), "")</f>
        <v/>
      </c>
      <c r="G302" s="61" t="str">
        <f ca="1">IFERROR(IF(Loan_Not_Paid*Values_Entered,Interest,""), "")</f>
        <v/>
      </c>
      <c r="H302" s="61" t="str">
        <f ca="1">IFERROR(IF(Loan_Not_Paid*Values_Entered,Ending_Balance,""), "")</f>
        <v/>
      </c>
    </row>
    <row r="303" spans="2:8" x14ac:dyDescent="0.25">
      <c r="B303" s="63" t="str">
        <f ca="1">IFERROR(IF(Loan_Not_Paid*Values_Entered,Payment_Number,""), "")</f>
        <v/>
      </c>
      <c r="C303" s="62" t="str">
        <f ca="1">IFERROR(IF(Loan_Not_Paid*Values_Entered,Payment_Date,""), "")</f>
        <v/>
      </c>
      <c r="D303" s="61" t="str">
        <f ca="1">IFERROR(IF(Loan_Not_Paid*Values_Entered,Beginning_Balance,""), "")</f>
        <v/>
      </c>
      <c r="E303" s="61" t="str">
        <f ca="1">IFERROR(IF(Loan_Not_Paid*Values_Entered,Monthly_Payment,""), "")</f>
        <v/>
      </c>
      <c r="F303" s="61" t="str">
        <f ca="1">IFERROR(IF(Loan_Not_Paid*Values_Entered,Principal,""), "")</f>
        <v/>
      </c>
      <c r="G303" s="61" t="str">
        <f ca="1">IFERROR(IF(Loan_Not_Paid*Values_Entered,Interest,""), "")</f>
        <v/>
      </c>
      <c r="H303" s="61" t="str">
        <f ca="1">IFERROR(IF(Loan_Not_Paid*Values_Entered,Ending_Balance,""), "")</f>
        <v/>
      </c>
    </row>
    <row r="304" spans="2:8" x14ac:dyDescent="0.25">
      <c r="B304" s="63" t="str">
        <f ca="1">IFERROR(IF(Loan_Not_Paid*Values_Entered,Payment_Number,""), "")</f>
        <v/>
      </c>
      <c r="C304" s="62" t="str">
        <f ca="1">IFERROR(IF(Loan_Not_Paid*Values_Entered,Payment_Date,""), "")</f>
        <v/>
      </c>
      <c r="D304" s="61" t="str">
        <f ca="1">IFERROR(IF(Loan_Not_Paid*Values_Entered,Beginning_Balance,""), "")</f>
        <v/>
      </c>
      <c r="E304" s="61" t="str">
        <f ca="1">IFERROR(IF(Loan_Not_Paid*Values_Entered,Monthly_Payment,""), "")</f>
        <v/>
      </c>
      <c r="F304" s="61" t="str">
        <f ca="1">IFERROR(IF(Loan_Not_Paid*Values_Entered,Principal,""), "")</f>
        <v/>
      </c>
      <c r="G304" s="61" t="str">
        <f ca="1">IFERROR(IF(Loan_Not_Paid*Values_Entered,Interest,""), "")</f>
        <v/>
      </c>
      <c r="H304" s="61" t="str">
        <f ca="1">IFERROR(IF(Loan_Not_Paid*Values_Entered,Ending_Balance,""), "")</f>
        <v/>
      </c>
    </row>
    <row r="305" spans="2:8" x14ac:dyDescent="0.25">
      <c r="B305" s="63" t="str">
        <f ca="1">IFERROR(IF(Loan_Not_Paid*Values_Entered,Payment_Number,""), "")</f>
        <v/>
      </c>
      <c r="C305" s="62" t="str">
        <f ca="1">IFERROR(IF(Loan_Not_Paid*Values_Entered,Payment_Date,""), "")</f>
        <v/>
      </c>
      <c r="D305" s="61" t="str">
        <f ca="1">IFERROR(IF(Loan_Not_Paid*Values_Entered,Beginning_Balance,""), "")</f>
        <v/>
      </c>
      <c r="E305" s="61" t="str">
        <f ca="1">IFERROR(IF(Loan_Not_Paid*Values_Entered,Monthly_Payment,""), "")</f>
        <v/>
      </c>
      <c r="F305" s="61" t="str">
        <f ca="1">IFERROR(IF(Loan_Not_Paid*Values_Entered,Principal,""), "")</f>
        <v/>
      </c>
      <c r="G305" s="61" t="str">
        <f ca="1">IFERROR(IF(Loan_Not_Paid*Values_Entered,Interest,""), "")</f>
        <v/>
      </c>
      <c r="H305" s="61" t="str">
        <f ca="1">IFERROR(IF(Loan_Not_Paid*Values_Entered,Ending_Balance,""), "")</f>
        <v/>
      </c>
    </row>
    <row r="306" spans="2:8" x14ac:dyDescent="0.25">
      <c r="B306" s="63" t="str">
        <f ca="1">IFERROR(IF(Loan_Not_Paid*Values_Entered,Payment_Number,""), "")</f>
        <v/>
      </c>
      <c r="C306" s="62" t="str">
        <f ca="1">IFERROR(IF(Loan_Not_Paid*Values_Entered,Payment_Date,""), "")</f>
        <v/>
      </c>
      <c r="D306" s="61" t="str">
        <f ca="1">IFERROR(IF(Loan_Not_Paid*Values_Entered,Beginning_Balance,""), "")</f>
        <v/>
      </c>
      <c r="E306" s="61" t="str">
        <f ca="1">IFERROR(IF(Loan_Not_Paid*Values_Entered,Monthly_Payment,""), "")</f>
        <v/>
      </c>
      <c r="F306" s="61" t="str">
        <f ca="1">IFERROR(IF(Loan_Not_Paid*Values_Entered,Principal,""), "")</f>
        <v/>
      </c>
      <c r="G306" s="61" t="str">
        <f ca="1">IFERROR(IF(Loan_Not_Paid*Values_Entered,Interest,""), "")</f>
        <v/>
      </c>
      <c r="H306" s="61" t="str">
        <f ca="1">IFERROR(IF(Loan_Not_Paid*Values_Entered,Ending_Balance,""), "")</f>
        <v/>
      </c>
    </row>
    <row r="307" spans="2:8" x14ac:dyDescent="0.25">
      <c r="B307" s="63" t="str">
        <f ca="1">IFERROR(IF(Loan_Not_Paid*Values_Entered,Payment_Number,""), "")</f>
        <v/>
      </c>
      <c r="C307" s="62" t="str">
        <f ca="1">IFERROR(IF(Loan_Not_Paid*Values_Entered,Payment_Date,""), "")</f>
        <v/>
      </c>
      <c r="D307" s="61" t="str">
        <f ca="1">IFERROR(IF(Loan_Not_Paid*Values_Entered,Beginning_Balance,""), "")</f>
        <v/>
      </c>
      <c r="E307" s="61" t="str">
        <f ca="1">IFERROR(IF(Loan_Not_Paid*Values_Entered,Monthly_Payment,""), "")</f>
        <v/>
      </c>
      <c r="F307" s="61" t="str">
        <f ca="1">IFERROR(IF(Loan_Not_Paid*Values_Entered,Principal,""), "")</f>
        <v/>
      </c>
      <c r="G307" s="61" t="str">
        <f ca="1">IFERROR(IF(Loan_Not_Paid*Values_Entered,Interest,""), "")</f>
        <v/>
      </c>
      <c r="H307" s="61" t="str">
        <f ca="1">IFERROR(IF(Loan_Not_Paid*Values_Entered,Ending_Balance,""), "")</f>
        <v/>
      </c>
    </row>
    <row r="308" spans="2:8" x14ac:dyDescent="0.25">
      <c r="B308" s="63" t="str">
        <f ca="1">IFERROR(IF(Loan_Not_Paid*Values_Entered,Payment_Number,""), "")</f>
        <v/>
      </c>
      <c r="C308" s="62" t="str">
        <f ca="1">IFERROR(IF(Loan_Not_Paid*Values_Entered,Payment_Date,""), "")</f>
        <v/>
      </c>
      <c r="D308" s="61" t="str">
        <f ca="1">IFERROR(IF(Loan_Not_Paid*Values_Entered,Beginning_Balance,""), "")</f>
        <v/>
      </c>
      <c r="E308" s="61" t="str">
        <f ca="1">IFERROR(IF(Loan_Not_Paid*Values_Entered,Monthly_Payment,""), "")</f>
        <v/>
      </c>
      <c r="F308" s="61" t="str">
        <f ca="1">IFERROR(IF(Loan_Not_Paid*Values_Entered,Principal,""), "")</f>
        <v/>
      </c>
      <c r="G308" s="61" t="str">
        <f ca="1">IFERROR(IF(Loan_Not_Paid*Values_Entered,Interest,""), "")</f>
        <v/>
      </c>
      <c r="H308" s="61" t="str">
        <f ca="1">IFERROR(IF(Loan_Not_Paid*Values_Entered,Ending_Balance,""), "")</f>
        <v/>
      </c>
    </row>
    <row r="309" spans="2:8" x14ac:dyDescent="0.25">
      <c r="B309" s="63" t="str">
        <f ca="1">IFERROR(IF(Loan_Not_Paid*Values_Entered,Payment_Number,""), "")</f>
        <v/>
      </c>
      <c r="C309" s="62" t="str">
        <f ca="1">IFERROR(IF(Loan_Not_Paid*Values_Entered,Payment_Date,""), "")</f>
        <v/>
      </c>
      <c r="D309" s="61" t="str">
        <f ca="1">IFERROR(IF(Loan_Not_Paid*Values_Entered,Beginning_Balance,""), "")</f>
        <v/>
      </c>
      <c r="E309" s="61" t="str">
        <f ca="1">IFERROR(IF(Loan_Not_Paid*Values_Entered,Monthly_Payment,""), "")</f>
        <v/>
      </c>
      <c r="F309" s="61" t="str">
        <f ca="1">IFERROR(IF(Loan_Not_Paid*Values_Entered,Principal,""), "")</f>
        <v/>
      </c>
      <c r="G309" s="61" t="str">
        <f ca="1">IFERROR(IF(Loan_Not_Paid*Values_Entered,Interest,""), "")</f>
        <v/>
      </c>
      <c r="H309" s="61" t="str">
        <f ca="1">IFERROR(IF(Loan_Not_Paid*Values_Entered,Ending_Balance,""), "")</f>
        <v/>
      </c>
    </row>
    <row r="310" spans="2:8" x14ac:dyDescent="0.25">
      <c r="B310" s="63" t="str">
        <f ca="1">IFERROR(IF(Loan_Not_Paid*Values_Entered,Payment_Number,""), "")</f>
        <v/>
      </c>
      <c r="C310" s="62" t="str">
        <f ca="1">IFERROR(IF(Loan_Not_Paid*Values_Entered,Payment_Date,""), "")</f>
        <v/>
      </c>
      <c r="D310" s="61" t="str">
        <f ca="1">IFERROR(IF(Loan_Not_Paid*Values_Entered,Beginning_Balance,""), "")</f>
        <v/>
      </c>
      <c r="E310" s="61" t="str">
        <f ca="1">IFERROR(IF(Loan_Not_Paid*Values_Entered,Monthly_Payment,""), "")</f>
        <v/>
      </c>
      <c r="F310" s="61" t="str">
        <f ca="1">IFERROR(IF(Loan_Not_Paid*Values_Entered,Principal,""), "")</f>
        <v/>
      </c>
      <c r="G310" s="61" t="str">
        <f ca="1">IFERROR(IF(Loan_Not_Paid*Values_Entered,Interest,""), "")</f>
        <v/>
      </c>
      <c r="H310" s="61" t="str">
        <f ca="1">IFERROR(IF(Loan_Not_Paid*Values_Entered,Ending_Balance,""), "")</f>
        <v/>
      </c>
    </row>
    <row r="311" spans="2:8" x14ac:dyDescent="0.25">
      <c r="B311" s="63" t="str">
        <f ca="1">IFERROR(IF(Loan_Not_Paid*Values_Entered,Payment_Number,""), "")</f>
        <v/>
      </c>
      <c r="C311" s="62" t="str">
        <f ca="1">IFERROR(IF(Loan_Not_Paid*Values_Entered,Payment_Date,""), "")</f>
        <v/>
      </c>
      <c r="D311" s="61" t="str">
        <f ca="1">IFERROR(IF(Loan_Not_Paid*Values_Entered,Beginning_Balance,""), "")</f>
        <v/>
      </c>
      <c r="E311" s="61" t="str">
        <f ca="1">IFERROR(IF(Loan_Not_Paid*Values_Entered,Monthly_Payment,""), "")</f>
        <v/>
      </c>
      <c r="F311" s="61" t="str">
        <f ca="1">IFERROR(IF(Loan_Not_Paid*Values_Entered,Principal,""), "")</f>
        <v/>
      </c>
      <c r="G311" s="61" t="str">
        <f ca="1">IFERROR(IF(Loan_Not_Paid*Values_Entered,Interest,""), "")</f>
        <v/>
      </c>
      <c r="H311" s="61" t="str">
        <f ca="1">IFERROR(IF(Loan_Not_Paid*Values_Entered,Ending_Balance,""), "")</f>
        <v/>
      </c>
    </row>
    <row r="312" spans="2:8" x14ac:dyDescent="0.25">
      <c r="B312" s="63" t="str">
        <f ca="1">IFERROR(IF(Loan_Not_Paid*Values_Entered,Payment_Number,""), "")</f>
        <v/>
      </c>
      <c r="C312" s="62" t="str">
        <f ca="1">IFERROR(IF(Loan_Not_Paid*Values_Entered,Payment_Date,""), "")</f>
        <v/>
      </c>
      <c r="D312" s="61" t="str">
        <f ca="1">IFERROR(IF(Loan_Not_Paid*Values_Entered,Beginning_Balance,""), "")</f>
        <v/>
      </c>
      <c r="E312" s="61" t="str">
        <f ca="1">IFERROR(IF(Loan_Not_Paid*Values_Entered,Monthly_Payment,""), "")</f>
        <v/>
      </c>
      <c r="F312" s="61" t="str">
        <f ca="1">IFERROR(IF(Loan_Not_Paid*Values_Entered,Principal,""), "")</f>
        <v/>
      </c>
      <c r="G312" s="61" t="str">
        <f ca="1">IFERROR(IF(Loan_Not_Paid*Values_Entered,Interest,""), "")</f>
        <v/>
      </c>
      <c r="H312" s="61" t="str">
        <f ca="1">IFERROR(IF(Loan_Not_Paid*Values_Entered,Ending_Balance,""), "")</f>
        <v/>
      </c>
    </row>
    <row r="313" spans="2:8" x14ac:dyDescent="0.25">
      <c r="B313" s="63" t="str">
        <f ca="1">IFERROR(IF(Loan_Not_Paid*Values_Entered,Payment_Number,""), "")</f>
        <v/>
      </c>
      <c r="C313" s="62" t="str">
        <f ca="1">IFERROR(IF(Loan_Not_Paid*Values_Entered,Payment_Date,""), "")</f>
        <v/>
      </c>
      <c r="D313" s="61" t="str">
        <f ca="1">IFERROR(IF(Loan_Not_Paid*Values_Entered,Beginning_Balance,""), "")</f>
        <v/>
      </c>
      <c r="E313" s="61" t="str">
        <f ca="1">IFERROR(IF(Loan_Not_Paid*Values_Entered,Monthly_Payment,""), "")</f>
        <v/>
      </c>
      <c r="F313" s="61" t="str">
        <f ca="1">IFERROR(IF(Loan_Not_Paid*Values_Entered,Principal,""), "")</f>
        <v/>
      </c>
      <c r="G313" s="61" t="str">
        <f ca="1">IFERROR(IF(Loan_Not_Paid*Values_Entered,Interest,""), "")</f>
        <v/>
      </c>
      <c r="H313" s="61" t="str">
        <f ca="1">IFERROR(IF(Loan_Not_Paid*Values_Entered,Ending_Balance,""), "")</f>
        <v/>
      </c>
    </row>
    <row r="314" spans="2:8" x14ac:dyDescent="0.25">
      <c r="B314" s="63" t="str">
        <f ca="1">IFERROR(IF(Loan_Not_Paid*Values_Entered,Payment_Number,""), "")</f>
        <v/>
      </c>
      <c r="C314" s="62" t="str">
        <f ca="1">IFERROR(IF(Loan_Not_Paid*Values_Entered,Payment_Date,""), "")</f>
        <v/>
      </c>
      <c r="D314" s="61" t="str">
        <f ca="1">IFERROR(IF(Loan_Not_Paid*Values_Entered,Beginning_Balance,""), "")</f>
        <v/>
      </c>
      <c r="E314" s="61" t="str">
        <f ca="1">IFERROR(IF(Loan_Not_Paid*Values_Entered,Monthly_Payment,""), "")</f>
        <v/>
      </c>
      <c r="F314" s="61" t="str">
        <f ca="1">IFERROR(IF(Loan_Not_Paid*Values_Entered,Principal,""), "")</f>
        <v/>
      </c>
      <c r="G314" s="61" t="str">
        <f ca="1">IFERROR(IF(Loan_Not_Paid*Values_Entered,Interest,""), "")</f>
        <v/>
      </c>
      <c r="H314" s="61" t="str">
        <f ca="1">IFERROR(IF(Loan_Not_Paid*Values_Entered,Ending_Balance,""), "")</f>
        <v/>
      </c>
    </row>
    <row r="315" spans="2:8" x14ac:dyDescent="0.25">
      <c r="B315" s="63" t="str">
        <f ca="1">IFERROR(IF(Loan_Not_Paid*Values_Entered,Payment_Number,""), "")</f>
        <v/>
      </c>
      <c r="C315" s="62" t="str">
        <f ca="1">IFERROR(IF(Loan_Not_Paid*Values_Entered,Payment_Date,""), "")</f>
        <v/>
      </c>
      <c r="D315" s="61" t="str">
        <f ca="1">IFERROR(IF(Loan_Not_Paid*Values_Entered,Beginning_Balance,""), "")</f>
        <v/>
      </c>
      <c r="E315" s="61" t="str">
        <f ca="1">IFERROR(IF(Loan_Not_Paid*Values_Entered,Monthly_Payment,""), "")</f>
        <v/>
      </c>
      <c r="F315" s="61" t="str">
        <f ca="1">IFERROR(IF(Loan_Not_Paid*Values_Entered,Principal,""), "")</f>
        <v/>
      </c>
      <c r="G315" s="61" t="str">
        <f ca="1">IFERROR(IF(Loan_Not_Paid*Values_Entered,Interest,""), "")</f>
        <v/>
      </c>
      <c r="H315" s="61" t="str">
        <f ca="1">IFERROR(IF(Loan_Not_Paid*Values_Entered,Ending_Balance,""), "")</f>
        <v/>
      </c>
    </row>
    <row r="316" spans="2:8" x14ac:dyDescent="0.25">
      <c r="B316" s="63" t="str">
        <f ca="1">IFERROR(IF(Loan_Not_Paid*Values_Entered,Payment_Number,""), "")</f>
        <v/>
      </c>
      <c r="C316" s="62" t="str">
        <f ca="1">IFERROR(IF(Loan_Not_Paid*Values_Entered,Payment_Date,""), "")</f>
        <v/>
      </c>
      <c r="D316" s="61" t="str">
        <f ca="1">IFERROR(IF(Loan_Not_Paid*Values_Entered,Beginning_Balance,""), "")</f>
        <v/>
      </c>
      <c r="E316" s="61" t="str">
        <f ca="1">IFERROR(IF(Loan_Not_Paid*Values_Entered,Monthly_Payment,""), "")</f>
        <v/>
      </c>
      <c r="F316" s="61" t="str">
        <f ca="1">IFERROR(IF(Loan_Not_Paid*Values_Entered,Principal,""), "")</f>
        <v/>
      </c>
      <c r="G316" s="61" t="str">
        <f ca="1">IFERROR(IF(Loan_Not_Paid*Values_Entered,Interest,""), "")</f>
        <v/>
      </c>
      <c r="H316" s="61" t="str">
        <f ca="1">IFERROR(IF(Loan_Not_Paid*Values_Entered,Ending_Balance,""), "")</f>
        <v/>
      </c>
    </row>
    <row r="317" spans="2:8" x14ac:dyDescent="0.25">
      <c r="B317" s="63" t="str">
        <f ca="1">IFERROR(IF(Loan_Not_Paid*Values_Entered,Payment_Number,""), "")</f>
        <v/>
      </c>
      <c r="C317" s="62" t="str">
        <f ca="1">IFERROR(IF(Loan_Not_Paid*Values_Entered,Payment_Date,""), "")</f>
        <v/>
      </c>
      <c r="D317" s="61" t="str">
        <f ca="1">IFERROR(IF(Loan_Not_Paid*Values_Entered,Beginning_Balance,""), "")</f>
        <v/>
      </c>
      <c r="E317" s="61" t="str">
        <f ca="1">IFERROR(IF(Loan_Not_Paid*Values_Entered,Monthly_Payment,""), "")</f>
        <v/>
      </c>
      <c r="F317" s="61" t="str">
        <f ca="1">IFERROR(IF(Loan_Not_Paid*Values_Entered,Principal,""), "")</f>
        <v/>
      </c>
      <c r="G317" s="61" t="str">
        <f ca="1">IFERROR(IF(Loan_Not_Paid*Values_Entered,Interest,""), "")</f>
        <v/>
      </c>
      <c r="H317" s="61" t="str">
        <f ca="1">IFERROR(IF(Loan_Not_Paid*Values_Entered,Ending_Balance,""), "")</f>
        <v/>
      </c>
    </row>
    <row r="318" spans="2:8" x14ac:dyDescent="0.25">
      <c r="B318" s="63" t="str">
        <f ca="1">IFERROR(IF(Loan_Not_Paid*Values_Entered,Payment_Number,""), "")</f>
        <v/>
      </c>
      <c r="C318" s="62" t="str">
        <f ca="1">IFERROR(IF(Loan_Not_Paid*Values_Entered,Payment_Date,""), "")</f>
        <v/>
      </c>
      <c r="D318" s="61" t="str">
        <f ca="1">IFERROR(IF(Loan_Not_Paid*Values_Entered,Beginning_Balance,""), "")</f>
        <v/>
      </c>
      <c r="E318" s="61" t="str">
        <f ca="1">IFERROR(IF(Loan_Not_Paid*Values_Entered,Monthly_Payment,""), "")</f>
        <v/>
      </c>
      <c r="F318" s="61" t="str">
        <f ca="1">IFERROR(IF(Loan_Not_Paid*Values_Entered,Principal,""), "")</f>
        <v/>
      </c>
      <c r="G318" s="61" t="str">
        <f ca="1">IFERROR(IF(Loan_Not_Paid*Values_Entered,Interest,""), "")</f>
        <v/>
      </c>
      <c r="H318" s="61" t="str">
        <f ca="1">IFERROR(IF(Loan_Not_Paid*Values_Entered,Ending_Balance,""), "")</f>
        <v/>
      </c>
    </row>
    <row r="319" spans="2:8" x14ac:dyDescent="0.25">
      <c r="B319" s="63" t="str">
        <f ca="1">IFERROR(IF(Loan_Not_Paid*Values_Entered,Payment_Number,""), "")</f>
        <v/>
      </c>
      <c r="C319" s="62" t="str">
        <f ca="1">IFERROR(IF(Loan_Not_Paid*Values_Entered,Payment_Date,""), "")</f>
        <v/>
      </c>
      <c r="D319" s="61" t="str">
        <f ca="1">IFERROR(IF(Loan_Not_Paid*Values_Entered,Beginning_Balance,""), "")</f>
        <v/>
      </c>
      <c r="E319" s="61" t="str">
        <f ca="1">IFERROR(IF(Loan_Not_Paid*Values_Entered,Monthly_Payment,""), "")</f>
        <v/>
      </c>
      <c r="F319" s="61" t="str">
        <f ca="1">IFERROR(IF(Loan_Not_Paid*Values_Entered,Principal,""), "")</f>
        <v/>
      </c>
      <c r="G319" s="61" t="str">
        <f ca="1">IFERROR(IF(Loan_Not_Paid*Values_Entered,Interest,""), "")</f>
        <v/>
      </c>
      <c r="H319" s="61" t="str">
        <f ca="1">IFERROR(IF(Loan_Not_Paid*Values_Entered,Ending_Balance,""), "")</f>
        <v/>
      </c>
    </row>
    <row r="320" spans="2:8" x14ac:dyDescent="0.25">
      <c r="B320" s="63" t="str">
        <f ca="1">IFERROR(IF(Loan_Not_Paid*Values_Entered,Payment_Number,""), "")</f>
        <v/>
      </c>
      <c r="C320" s="62" t="str">
        <f ca="1">IFERROR(IF(Loan_Not_Paid*Values_Entered,Payment_Date,""), "")</f>
        <v/>
      </c>
      <c r="D320" s="61" t="str">
        <f ca="1">IFERROR(IF(Loan_Not_Paid*Values_Entered,Beginning_Balance,""), "")</f>
        <v/>
      </c>
      <c r="E320" s="61" t="str">
        <f ca="1">IFERROR(IF(Loan_Not_Paid*Values_Entered,Monthly_Payment,""), "")</f>
        <v/>
      </c>
      <c r="F320" s="61" t="str">
        <f ca="1">IFERROR(IF(Loan_Not_Paid*Values_Entered,Principal,""), "")</f>
        <v/>
      </c>
      <c r="G320" s="61" t="str">
        <f ca="1">IFERROR(IF(Loan_Not_Paid*Values_Entered,Interest,""), "")</f>
        <v/>
      </c>
      <c r="H320" s="61" t="str">
        <f ca="1">IFERROR(IF(Loan_Not_Paid*Values_Entered,Ending_Balance,""), "")</f>
        <v/>
      </c>
    </row>
    <row r="321" spans="2:8" x14ac:dyDescent="0.25">
      <c r="B321" s="63" t="str">
        <f ca="1">IFERROR(IF(Loan_Not_Paid*Values_Entered,Payment_Number,""), "")</f>
        <v/>
      </c>
      <c r="C321" s="62" t="str">
        <f ca="1">IFERROR(IF(Loan_Not_Paid*Values_Entered,Payment_Date,""), "")</f>
        <v/>
      </c>
      <c r="D321" s="61" t="str">
        <f ca="1">IFERROR(IF(Loan_Not_Paid*Values_Entered,Beginning_Balance,""), "")</f>
        <v/>
      </c>
      <c r="E321" s="61" t="str">
        <f ca="1">IFERROR(IF(Loan_Not_Paid*Values_Entered,Monthly_Payment,""), "")</f>
        <v/>
      </c>
      <c r="F321" s="61" t="str">
        <f ca="1">IFERROR(IF(Loan_Not_Paid*Values_Entered,Principal,""), "")</f>
        <v/>
      </c>
      <c r="G321" s="61" t="str">
        <f ca="1">IFERROR(IF(Loan_Not_Paid*Values_Entered,Interest,""), "")</f>
        <v/>
      </c>
      <c r="H321" s="61" t="str">
        <f ca="1">IFERROR(IF(Loan_Not_Paid*Values_Entered,Ending_Balance,""), "")</f>
        <v/>
      </c>
    </row>
    <row r="322" spans="2:8" x14ac:dyDescent="0.25">
      <c r="B322" s="63" t="str">
        <f ca="1">IFERROR(IF(Loan_Not_Paid*Values_Entered,Payment_Number,""), "")</f>
        <v/>
      </c>
      <c r="C322" s="62" t="str">
        <f ca="1">IFERROR(IF(Loan_Not_Paid*Values_Entered,Payment_Date,""), "")</f>
        <v/>
      </c>
      <c r="D322" s="61" t="str">
        <f ca="1">IFERROR(IF(Loan_Not_Paid*Values_Entered,Beginning_Balance,""), "")</f>
        <v/>
      </c>
      <c r="E322" s="61" t="str">
        <f ca="1">IFERROR(IF(Loan_Not_Paid*Values_Entered,Monthly_Payment,""), "")</f>
        <v/>
      </c>
      <c r="F322" s="61" t="str">
        <f ca="1">IFERROR(IF(Loan_Not_Paid*Values_Entered,Principal,""), "")</f>
        <v/>
      </c>
      <c r="G322" s="61" t="str">
        <f ca="1">IFERROR(IF(Loan_Not_Paid*Values_Entered,Interest,""), "")</f>
        <v/>
      </c>
      <c r="H322" s="61" t="str">
        <f ca="1">IFERROR(IF(Loan_Not_Paid*Values_Entered,Ending_Balance,""), "")</f>
        <v/>
      </c>
    </row>
    <row r="323" spans="2:8" x14ac:dyDescent="0.25">
      <c r="B323" s="63" t="str">
        <f ca="1">IFERROR(IF(Loan_Not_Paid*Values_Entered,Payment_Number,""), "")</f>
        <v/>
      </c>
      <c r="C323" s="62" t="str">
        <f ca="1">IFERROR(IF(Loan_Not_Paid*Values_Entered,Payment_Date,""), "")</f>
        <v/>
      </c>
      <c r="D323" s="61" t="str">
        <f ca="1">IFERROR(IF(Loan_Not_Paid*Values_Entered,Beginning_Balance,""), "")</f>
        <v/>
      </c>
      <c r="E323" s="61" t="str">
        <f ca="1">IFERROR(IF(Loan_Not_Paid*Values_Entered,Monthly_Payment,""), "")</f>
        <v/>
      </c>
      <c r="F323" s="61" t="str">
        <f ca="1">IFERROR(IF(Loan_Not_Paid*Values_Entered,Principal,""), "")</f>
        <v/>
      </c>
      <c r="G323" s="61" t="str">
        <f ca="1">IFERROR(IF(Loan_Not_Paid*Values_Entered,Interest,""), "")</f>
        <v/>
      </c>
      <c r="H323" s="61" t="str">
        <f ca="1">IFERROR(IF(Loan_Not_Paid*Values_Entered,Ending_Balance,""), "")</f>
        <v/>
      </c>
    </row>
    <row r="324" spans="2:8" x14ac:dyDescent="0.25">
      <c r="B324" s="63" t="str">
        <f ca="1">IFERROR(IF(Loan_Not_Paid*Values_Entered,Payment_Number,""), "")</f>
        <v/>
      </c>
      <c r="C324" s="62" t="str">
        <f ca="1">IFERROR(IF(Loan_Not_Paid*Values_Entered,Payment_Date,""), "")</f>
        <v/>
      </c>
      <c r="D324" s="61" t="str">
        <f ca="1">IFERROR(IF(Loan_Not_Paid*Values_Entered,Beginning_Balance,""), "")</f>
        <v/>
      </c>
      <c r="E324" s="61" t="str">
        <f ca="1">IFERROR(IF(Loan_Not_Paid*Values_Entered,Monthly_Payment,""), "")</f>
        <v/>
      </c>
      <c r="F324" s="61" t="str">
        <f ca="1">IFERROR(IF(Loan_Not_Paid*Values_Entered,Principal,""), "")</f>
        <v/>
      </c>
      <c r="G324" s="61" t="str">
        <f ca="1">IFERROR(IF(Loan_Not_Paid*Values_Entered,Interest,""), "")</f>
        <v/>
      </c>
      <c r="H324" s="61" t="str">
        <f ca="1">IFERROR(IF(Loan_Not_Paid*Values_Entered,Ending_Balance,""), "")</f>
        <v/>
      </c>
    </row>
    <row r="325" spans="2:8" x14ac:dyDescent="0.25">
      <c r="B325" s="63" t="str">
        <f ca="1">IFERROR(IF(Loan_Not_Paid*Values_Entered,Payment_Number,""), "")</f>
        <v/>
      </c>
      <c r="C325" s="62" t="str">
        <f ca="1">IFERROR(IF(Loan_Not_Paid*Values_Entered,Payment_Date,""), "")</f>
        <v/>
      </c>
      <c r="D325" s="61" t="str">
        <f ca="1">IFERROR(IF(Loan_Not_Paid*Values_Entered,Beginning_Balance,""), "")</f>
        <v/>
      </c>
      <c r="E325" s="61" t="str">
        <f ca="1">IFERROR(IF(Loan_Not_Paid*Values_Entered,Monthly_Payment,""), "")</f>
        <v/>
      </c>
      <c r="F325" s="61" t="str">
        <f ca="1">IFERROR(IF(Loan_Not_Paid*Values_Entered,Principal,""), "")</f>
        <v/>
      </c>
      <c r="G325" s="61" t="str">
        <f ca="1">IFERROR(IF(Loan_Not_Paid*Values_Entered,Interest,""), "")</f>
        <v/>
      </c>
      <c r="H325" s="61" t="str">
        <f ca="1">IFERROR(IF(Loan_Not_Paid*Values_Entered,Ending_Balance,""), "")</f>
        <v/>
      </c>
    </row>
    <row r="326" spans="2:8" x14ac:dyDescent="0.25">
      <c r="B326" s="63" t="str">
        <f ca="1">IFERROR(IF(Loan_Not_Paid*Values_Entered,Payment_Number,""), "")</f>
        <v/>
      </c>
      <c r="C326" s="62" t="str">
        <f ca="1">IFERROR(IF(Loan_Not_Paid*Values_Entered,Payment_Date,""), "")</f>
        <v/>
      </c>
      <c r="D326" s="61" t="str">
        <f ca="1">IFERROR(IF(Loan_Not_Paid*Values_Entered,Beginning_Balance,""), "")</f>
        <v/>
      </c>
      <c r="E326" s="61" t="str">
        <f ca="1">IFERROR(IF(Loan_Not_Paid*Values_Entered,Monthly_Payment,""), "")</f>
        <v/>
      </c>
      <c r="F326" s="61" t="str">
        <f ca="1">IFERROR(IF(Loan_Not_Paid*Values_Entered,Principal,""), "")</f>
        <v/>
      </c>
      <c r="G326" s="61" t="str">
        <f ca="1">IFERROR(IF(Loan_Not_Paid*Values_Entered,Interest,""), "")</f>
        <v/>
      </c>
      <c r="H326" s="61" t="str">
        <f ca="1">IFERROR(IF(Loan_Not_Paid*Values_Entered,Ending_Balance,""), "")</f>
        <v/>
      </c>
    </row>
    <row r="327" spans="2:8" x14ac:dyDescent="0.25">
      <c r="B327" s="63" t="str">
        <f ca="1">IFERROR(IF(Loan_Not_Paid*Values_Entered,Payment_Number,""), "")</f>
        <v/>
      </c>
      <c r="C327" s="62" t="str">
        <f ca="1">IFERROR(IF(Loan_Not_Paid*Values_Entered,Payment_Date,""), "")</f>
        <v/>
      </c>
      <c r="D327" s="61" t="str">
        <f ca="1">IFERROR(IF(Loan_Not_Paid*Values_Entered,Beginning_Balance,""), "")</f>
        <v/>
      </c>
      <c r="E327" s="61" t="str">
        <f ca="1">IFERROR(IF(Loan_Not_Paid*Values_Entered,Monthly_Payment,""), "")</f>
        <v/>
      </c>
      <c r="F327" s="61" t="str">
        <f ca="1">IFERROR(IF(Loan_Not_Paid*Values_Entered,Principal,""), "")</f>
        <v/>
      </c>
      <c r="G327" s="61" t="str">
        <f ca="1">IFERROR(IF(Loan_Not_Paid*Values_Entered,Interest,""), "")</f>
        <v/>
      </c>
      <c r="H327" s="61" t="str">
        <f ca="1">IFERROR(IF(Loan_Not_Paid*Values_Entered,Ending_Balance,""), "")</f>
        <v/>
      </c>
    </row>
    <row r="328" spans="2:8" x14ac:dyDescent="0.25">
      <c r="B328" s="63" t="str">
        <f ca="1">IFERROR(IF(Loan_Not_Paid*Values_Entered,Payment_Number,""), "")</f>
        <v/>
      </c>
      <c r="C328" s="62" t="str">
        <f ca="1">IFERROR(IF(Loan_Not_Paid*Values_Entered,Payment_Date,""), "")</f>
        <v/>
      </c>
      <c r="D328" s="61" t="str">
        <f ca="1">IFERROR(IF(Loan_Not_Paid*Values_Entered,Beginning_Balance,""), "")</f>
        <v/>
      </c>
      <c r="E328" s="61" t="str">
        <f ca="1">IFERROR(IF(Loan_Not_Paid*Values_Entered,Monthly_Payment,""), "")</f>
        <v/>
      </c>
      <c r="F328" s="61" t="str">
        <f ca="1">IFERROR(IF(Loan_Not_Paid*Values_Entered,Principal,""), "")</f>
        <v/>
      </c>
      <c r="G328" s="61" t="str">
        <f ca="1">IFERROR(IF(Loan_Not_Paid*Values_Entered,Interest,""), "")</f>
        <v/>
      </c>
      <c r="H328" s="61" t="str">
        <f ca="1">IFERROR(IF(Loan_Not_Paid*Values_Entered,Ending_Balance,""), "")</f>
        <v/>
      </c>
    </row>
    <row r="329" spans="2:8" x14ac:dyDescent="0.25">
      <c r="B329" s="63" t="str">
        <f ca="1">IFERROR(IF(Loan_Not_Paid*Values_Entered,Payment_Number,""), "")</f>
        <v/>
      </c>
      <c r="C329" s="62" t="str">
        <f ca="1">IFERROR(IF(Loan_Not_Paid*Values_Entered,Payment_Date,""), "")</f>
        <v/>
      </c>
      <c r="D329" s="61" t="str">
        <f ca="1">IFERROR(IF(Loan_Not_Paid*Values_Entered,Beginning_Balance,""), "")</f>
        <v/>
      </c>
      <c r="E329" s="61" t="str">
        <f ca="1">IFERROR(IF(Loan_Not_Paid*Values_Entered,Monthly_Payment,""), "")</f>
        <v/>
      </c>
      <c r="F329" s="61" t="str">
        <f ca="1">IFERROR(IF(Loan_Not_Paid*Values_Entered,Principal,""), "")</f>
        <v/>
      </c>
      <c r="G329" s="61" t="str">
        <f ca="1">IFERROR(IF(Loan_Not_Paid*Values_Entered,Interest,""), "")</f>
        <v/>
      </c>
      <c r="H329" s="61" t="str">
        <f ca="1">IFERROR(IF(Loan_Not_Paid*Values_Entered,Ending_Balance,""), "")</f>
        <v/>
      </c>
    </row>
    <row r="330" spans="2:8" x14ac:dyDescent="0.25">
      <c r="B330" s="63" t="str">
        <f ca="1">IFERROR(IF(Loan_Not_Paid*Values_Entered,Payment_Number,""), "")</f>
        <v/>
      </c>
      <c r="C330" s="62" t="str">
        <f ca="1">IFERROR(IF(Loan_Not_Paid*Values_Entered,Payment_Date,""), "")</f>
        <v/>
      </c>
      <c r="D330" s="61" t="str">
        <f ca="1">IFERROR(IF(Loan_Not_Paid*Values_Entered,Beginning_Balance,""), "")</f>
        <v/>
      </c>
      <c r="E330" s="61" t="str">
        <f ca="1">IFERROR(IF(Loan_Not_Paid*Values_Entered,Monthly_Payment,""), "")</f>
        <v/>
      </c>
      <c r="F330" s="61" t="str">
        <f ca="1">IFERROR(IF(Loan_Not_Paid*Values_Entered,Principal,""), "")</f>
        <v/>
      </c>
      <c r="G330" s="61" t="str">
        <f ca="1">IFERROR(IF(Loan_Not_Paid*Values_Entered,Interest,""), "")</f>
        <v/>
      </c>
      <c r="H330" s="61" t="str">
        <f ca="1">IFERROR(IF(Loan_Not_Paid*Values_Entered,Ending_Balance,""), "")</f>
        <v/>
      </c>
    </row>
    <row r="331" spans="2:8" x14ac:dyDescent="0.25">
      <c r="B331" s="63" t="str">
        <f ca="1">IFERROR(IF(Loan_Not_Paid*Values_Entered,Payment_Number,""), "")</f>
        <v/>
      </c>
      <c r="C331" s="62" t="str">
        <f ca="1">IFERROR(IF(Loan_Not_Paid*Values_Entered,Payment_Date,""), "")</f>
        <v/>
      </c>
      <c r="D331" s="61" t="str">
        <f ca="1">IFERROR(IF(Loan_Not_Paid*Values_Entered,Beginning_Balance,""), "")</f>
        <v/>
      </c>
      <c r="E331" s="61" t="str">
        <f ca="1">IFERROR(IF(Loan_Not_Paid*Values_Entered,Monthly_Payment,""), "")</f>
        <v/>
      </c>
      <c r="F331" s="61" t="str">
        <f ca="1">IFERROR(IF(Loan_Not_Paid*Values_Entered,Principal,""), "")</f>
        <v/>
      </c>
      <c r="G331" s="61" t="str">
        <f ca="1">IFERROR(IF(Loan_Not_Paid*Values_Entered,Interest,""), "")</f>
        <v/>
      </c>
      <c r="H331" s="61" t="str">
        <f ca="1">IFERROR(IF(Loan_Not_Paid*Values_Entered,Ending_Balance,""), "")</f>
        <v/>
      </c>
    </row>
    <row r="332" spans="2:8" x14ac:dyDescent="0.25">
      <c r="B332" s="63" t="str">
        <f ca="1">IFERROR(IF(Loan_Not_Paid*Values_Entered,Payment_Number,""), "")</f>
        <v/>
      </c>
      <c r="C332" s="62" t="str">
        <f ca="1">IFERROR(IF(Loan_Not_Paid*Values_Entered,Payment_Date,""), "")</f>
        <v/>
      </c>
      <c r="D332" s="61" t="str">
        <f ca="1">IFERROR(IF(Loan_Not_Paid*Values_Entered,Beginning_Balance,""), "")</f>
        <v/>
      </c>
      <c r="E332" s="61" t="str">
        <f ca="1">IFERROR(IF(Loan_Not_Paid*Values_Entered,Monthly_Payment,""), "")</f>
        <v/>
      </c>
      <c r="F332" s="61" t="str">
        <f ca="1">IFERROR(IF(Loan_Not_Paid*Values_Entered,Principal,""), "")</f>
        <v/>
      </c>
      <c r="G332" s="61" t="str">
        <f ca="1">IFERROR(IF(Loan_Not_Paid*Values_Entered,Interest,""), "")</f>
        <v/>
      </c>
      <c r="H332" s="61" t="str">
        <f ca="1">IFERROR(IF(Loan_Not_Paid*Values_Entered,Ending_Balance,""), "")</f>
        <v/>
      </c>
    </row>
    <row r="333" spans="2:8" x14ac:dyDescent="0.25">
      <c r="B333" s="63" t="str">
        <f ca="1">IFERROR(IF(Loan_Not_Paid*Values_Entered,Payment_Number,""), "")</f>
        <v/>
      </c>
      <c r="C333" s="62" t="str">
        <f ca="1">IFERROR(IF(Loan_Not_Paid*Values_Entered,Payment_Date,""), "")</f>
        <v/>
      </c>
      <c r="D333" s="61" t="str">
        <f ca="1">IFERROR(IF(Loan_Not_Paid*Values_Entered,Beginning_Balance,""), "")</f>
        <v/>
      </c>
      <c r="E333" s="61" t="str">
        <f ca="1">IFERROR(IF(Loan_Not_Paid*Values_Entered,Monthly_Payment,""), "")</f>
        <v/>
      </c>
      <c r="F333" s="61" t="str">
        <f ca="1">IFERROR(IF(Loan_Not_Paid*Values_Entered,Principal,""), "")</f>
        <v/>
      </c>
      <c r="G333" s="61" t="str">
        <f ca="1">IFERROR(IF(Loan_Not_Paid*Values_Entered,Interest,""), "")</f>
        <v/>
      </c>
      <c r="H333" s="61" t="str">
        <f ca="1">IFERROR(IF(Loan_Not_Paid*Values_Entered,Ending_Balance,""), "")</f>
        <v/>
      </c>
    </row>
    <row r="334" spans="2:8" x14ac:dyDescent="0.25">
      <c r="B334" s="63" t="str">
        <f ca="1">IFERROR(IF(Loan_Not_Paid*Values_Entered,Payment_Number,""), "")</f>
        <v/>
      </c>
      <c r="C334" s="62" t="str">
        <f ca="1">IFERROR(IF(Loan_Not_Paid*Values_Entered,Payment_Date,""), "")</f>
        <v/>
      </c>
      <c r="D334" s="61" t="str">
        <f ca="1">IFERROR(IF(Loan_Not_Paid*Values_Entered,Beginning_Balance,""), "")</f>
        <v/>
      </c>
      <c r="E334" s="61" t="str">
        <f ca="1">IFERROR(IF(Loan_Not_Paid*Values_Entered,Monthly_Payment,""), "")</f>
        <v/>
      </c>
      <c r="F334" s="61" t="str">
        <f ca="1">IFERROR(IF(Loan_Not_Paid*Values_Entered,Principal,""), "")</f>
        <v/>
      </c>
      <c r="G334" s="61" t="str">
        <f ca="1">IFERROR(IF(Loan_Not_Paid*Values_Entered,Interest,""), "")</f>
        <v/>
      </c>
      <c r="H334" s="61" t="str">
        <f ca="1">IFERROR(IF(Loan_Not_Paid*Values_Entered,Ending_Balance,""), "")</f>
        <v/>
      </c>
    </row>
    <row r="335" spans="2:8" x14ac:dyDescent="0.25">
      <c r="B335" s="63" t="str">
        <f ca="1">IFERROR(IF(Loan_Not_Paid*Values_Entered,Payment_Number,""), "")</f>
        <v/>
      </c>
      <c r="C335" s="62" t="str">
        <f ca="1">IFERROR(IF(Loan_Not_Paid*Values_Entered,Payment_Date,""), "")</f>
        <v/>
      </c>
      <c r="D335" s="61" t="str">
        <f ca="1">IFERROR(IF(Loan_Not_Paid*Values_Entered,Beginning_Balance,""), "")</f>
        <v/>
      </c>
      <c r="E335" s="61" t="str">
        <f ca="1">IFERROR(IF(Loan_Not_Paid*Values_Entered,Monthly_Payment,""), "")</f>
        <v/>
      </c>
      <c r="F335" s="61" t="str">
        <f ca="1">IFERROR(IF(Loan_Not_Paid*Values_Entered,Principal,""), "")</f>
        <v/>
      </c>
      <c r="G335" s="61" t="str">
        <f ca="1">IFERROR(IF(Loan_Not_Paid*Values_Entered,Interest,""), "")</f>
        <v/>
      </c>
      <c r="H335" s="61" t="str">
        <f ca="1">IFERROR(IF(Loan_Not_Paid*Values_Entered,Ending_Balance,""), "")</f>
        <v/>
      </c>
    </row>
    <row r="336" spans="2:8" x14ac:dyDescent="0.25">
      <c r="B336" s="63" t="str">
        <f ca="1">IFERROR(IF(Loan_Not_Paid*Values_Entered,Payment_Number,""), "")</f>
        <v/>
      </c>
      <c r="C336" s="62" t="str">
        <f ca="1">IFERROR(IF(Loan_Not_Paid*Values_Entered,Payment_Date,""), "")</f>
        <v/>
      </c>
      <c r="D336" s="61" t="str">
        <f ca="1">IFERROR(IF(Loan_Not_Paid*Values_Entered,Beginning_Balance,""), "")</f>
        <v/>
      </c>
      <c r="E336" s="61" t="str">
        <f ca="1">IFERROR(IF(Loan_Not_Paid*Values_Entered,Monthly_Payment,""), "")</f>
        <v/>
      </c>
      <c r="F336" s="61" t="str">
        <f ca="1">IFERROR(IF(Loan_Not_Paid*Values_Entered,Principal,""), "")</f>
        <v/>
      </c>
      <c r="G336" s="61" t="str">
        <f ca="1">IFERROR(IF(Loan_Not_Paid*Values_Entered,Interest,""), "")</f>
        <v/>
      </c>
      <c r="H336" s="61" t="str">
        <f ca="1">IFERROR(IF(Loan_Not_Paid*Values_Entered,Ending_Balance,""), "")</f>
        <v/>
      </c>
    </row>
    <row r="337" spans="2:8" x14ac:dyDescent="0.25">
      <c r="B337" s="63" t="str">
        <f ca="1">IFERROR(IF(Loan_Not_Paid*Values_Entered,Payment_Number,""), "")</f>
        <v/>
      </c>
      <c r="C337" s="62" t="str">
        <f ca="1">IFERROR(IF(Loan_Not_Paid*Values_Entered,Payment_Date,""), "")</f>
        <v/>
      </c>
      <c r="D337" s="61" t="str">
        <f ca="1">IFERROR(IF(Loan_Not_Paid*Values_Entered,Beginning_Balance,""), "")</f>
        <v/>
      </c>
      <c r="E337" s="61" t="str">
        <f ca="1">IFERROR(IF(Loan_Not_Paid*Values_Entered,Monthly_Payment,""), "")</f>
        <v/>
      </c>
      <c r="F337" s="61" t="str">
        <f ca="1">IFERROR(IF(Loan_Not_Paid*Values_Entered,Principal,""), "")</f>
        <v/>
      </c>
      <c r="G337" s="61" t="str">
        <f ca="1">IFERROR(IF(Loan_Not_Paid*Values_Entered,Interest,""), "")</f>
        <v/>
      </c>
      <c r="H337" s="61" t="str">
        <f ca="1">IFERROR(IF(Loan_Not_Paid*Values_Entered,Ending_Balance,""), "")</f>
        <v/>
      </c>
    </row>
    <row r="338" spans="2:8" x14ac:dyDescent="0.25">
      <c r="B338" s="63" t="str">
        <f ca="1">IFERROR(IF(Loan_Not_Paid*Values_Entered,Payment_Number,""), "")</f>
        <v/>
      </c>
      <c r="C338" s="62" t="str">
        <f ca="1">IFERROR(IF(Loan_Not_Paid*Values_Entered,Payment_Date,""), "")</f>
        <v/>
      </c>
      <c r="D338" s="61" t="str">
        <f ca="1">IFERROR(IF(Loan_Not_Paid*Values_Entered,Beginning_Balance,""), "")</f>
        <v/>
      </c>
      <c r="E338" s="61" t="str">
        <f ca="1">IFERROR(IF(Loan_Not_Paid*Values_Entered,Monthly_Payment,""), "")</f>
        <v/>
      </c>
      <c r="F338" s="61" t="str">
        <f ca="1">IFERROR(IF(Loan_Not_Paid*Values_Entered,Principal,""), "")</f>
        <v/>
      </c>
      <c r="G338" s="61" t="str">
        <f ca="1">IFERROR(IF(Loan_Not_Paid*Values_Entered,Interest,""), "")</f>
        <v/>
      </c>
      <c r="H338" s="61" t="str">
        <f ca="1">IFERROR(IF(Loan_Not_Paid*Values_Entered,Ending_Balance,""), "")</f>
        <v/>
      </c>
    </row>
    <row r="339" spans="2:8" x14ac:dyDescent="0.25">
      <c r="B339" s="63" t="str">
        <f ca="1">IFERROR(IF(Loan_Not_Paid*Values_Entered,Payment_Number,""), "")</f>
        <v/>
      </c>
      <c r="C339" s="62" t="str">
        <f ca="1">IFERROR(IF(Loan_Not_Paid*Values_Entered,Payment_Date,""), "")</f>
        <v/>
      </c>
      <c r="D339" s="61" t="str">
        <f ca="1">IFERROR(IF(Loan_Not_Paid*Values_Entered,Beginning_Balance,""), "")</f>
        <v/>
      </c>
      <c r="E339" s="61" t="str">
        <f ca="1">IFERROR(IF(Loan_Not_Paid*Values_Entered,Monthly_Payment,""), "")</f>
        <v/>
      </c>
      <c r="F339" s="61" t="str">
        <f ca="1">IFERROR(IF(Loan_Not_Paid*Values_Entered,Principal,""), "")</f>
        <v/>
      </c>
      <c r="G339" s="61" t="str">
        <f ca="1">IFERROR(IF(Loan_Not_Paid*Values_Entered,Interest,""), "")</f>
        <v/>
      </c>
      <c r="H339" s="61" t="str">
        <f ca="1">IFERROR(IF(Loan_Not_Paid*Values_Entered,Ending_Balance,""), "")</f>
        <v/>
      </c>
    </row>
    <row r="340" spans="2:8" x14ac:dyDescent="0.25">
      <c r="B340" s="63" t="str">
        <f ca="1">IFERROR(IF(Loan_Not_Paid*Values_Entered,Payment_Number,""), "")</f>
        <v/>
      </c>
      <c r="C340" s="62" t="str">
        <f ca="1">IFERROR(IF(Loan_Not_Paid*Values_Entered,Payment_Date,""), "")</f>
        <v/>
      </c>
      <c r="D340" s="61" t="str">
        <f ca="1">IFERROR(IF(Loan_Not_Paid*Values_Entered,Beginning_Balance,""), "")</f>
        <v/>
      </c>
      <c r="E340" s="61" t="str">
        <f ca="1">IFERROR(IF(Loan_Not_Paid*Values_Entered,Monthly_Payment,""), "")</f>
        <v/>
      </c>
      <c r="F340" s="61" t="str">
        <f ca="1">IFERROR(IF(Loan_Not_Paid*Values_Entered,Principal,""), "")</f>
        <v/>
      </c>
      <c r="G340" s="61" t="str">
        <f ca="1">IFERROR(IF(Loan_Not_Paid*Values_Entered,Interest,""), "")</f>
        <v/>
      </c>
      <c r="H340" s="61" t="str">
        <f ca="1">IFERROR(IF(Loan_Not_Paid*Values_Entered,Ending_Balance,""), "")</f>
        <v/>
      </c>
    </row>
    <row r="341" spans="2:8" x14ac:dyDescent="0.25">
      <c r="B341" s="63" t="str">
        <f ca="1">IFERROR(IF(Loan_Not_Paid*Values_Entered,Payment_Number,""), "")</f>
        <v/>
      </c>
      <c r="C341" s="62" t="str">
        <f ca="1">IFERROR(IF(Loan_Not_Paid*Values_Entered,Payment_Date,""), "")</f>
        <v/>
      </c>
      <c r="D341" s="61" t="str">
        <f ca="1">IFERROR(IF(Loan_Not_Paid*Values_Entered,Beginning_Balance,""), "")</f>
        <v/>
      </c>
      <c r="E341" s="61" t="str">
        <f ca="1">IFERROR(IF(Loan_Not_Paid*Values_Entered,Monthly_Payment,""), "")</f>
        <v/>
      </c>
      <c r="F341" s="61" t="str">
        <f ca="1">IFERROR(IF(Loan_Not_Paid*Values_Entered,Principal,""), "")</f>
        <v/>
      </c>
      <c r="G341" s="61" t="str">
        <f ca="1">IFERROR(IF(Loan_Not_Paid*Values_Entered,Interest,""), "")</f>
        <v/>
      </c>
      <c r="H341" s="61" t="str">
        <f ca="1">IFERROR(IF(Loan_Not_Paid*Values_Entered,Ending_Balance,""), "")</f>
        <v/>
      </c>
    </row>
    <row r="342" spans="2:8" x14ac:dyDescent="0.25">
      <c r="B342" s="63" t="str">
        <f ca="1">IFERROR(IF(Loan_Not_Paid*Values_Entered,Payment_Number,""), "")</f>
        <v/>
      </c>
      <c r="C342" s="62" t="str">
        <f ca="1">IFERROR(IF(Loan_Not_Paid*Values_Entered,Payment_Date,""), "")</f>
        <v/>
      </c>
      <c r="D342" s="61" t="str">
        <f ca="1">IFERROR(IF(Loan_Not_Paid*Values_Entered,Beginning_Balance,""), "")</f>
        <v/>
      </c>
      <c r="E342" s="61" t="str">
        <f ca="1">IFERROR(IF(Loan_Not_Paid*Values_Entered,Monthly_Payment,""), "")</f>
        <v/>
      </c>
      <c r="F342" s="61" t="str">
        <f ca="1">IFERROR(IF(Loan_Not_Paid*Values_Entered,Principal,""), "")</f>
        <v/>
      </c>
      <c r="G342" s="61" t="str">
        <f ca="1">IFERROR(IF(Loan_Not_Paid*Values_Entered,Interest,""), "")</f>
        <v/>
      </c>
      <c r="H342" s="61" t="str">
        <f ca="1">IFERROR(IF(Loan_Not_Paid*Values_Entered,Ending_Balance,""), "")</f>
        <v/>
      </c>
    </row>
    <row r="343" spans="2:8" x14ac:dyDescent="0.25">
      <c r="B343" s="63" t="str">
        <f ca="1">IFERROR(IF(Loan_Not_Paid*Values_Entered,Payment_Number,""), "")</f>
        <v/>
      </c>
      <c r="C343" s="62" t="str">
        <f ca="1">IFERROR(IF(Loan_Not_Paid*Values_Entered,Payment_Date,""), "")</f>
        <v/>
      </c>
      <c r="D343" s="61" t="str">
        <f ca="1">IFERROR(IF(Loan_Not_Paid*Values_Entered,Beginning_Balance,""), "")</f>
        <v/>
      </c>
      <c r="E343" s="61" t="str">
        <f ca="1">IFERROR(IF(Loan_Not_Paid*Values_Entered,Monthly_Payment,""), "")</f>
        <v/>
      </c>
      <c r="F343" s="61" t="str">
        <f ca="1">IFERROR(IF(Loan_Not_Paid*Values_Entered,Principal,""), "")</f>
        <v/>
      </c>
      <c r="G343" s="61" t="str">
        <f ca="1">IFERROR(IF(Loan_Not_Paid*Values_Entered,Interest,""), "")</f>
        <v/>
      </c>
      <c r="H343" s="61" t="str">
        <f ca="1">IFERROR(IF(Loan_Not_Paid*Values_Entered,Ending_Balance,""), "")</f>
        <v/>
      </c>
    </row>
    <row r="344" spans="2:8" x14ac:dyDescent="0.25">
      <c r="B344" s="63" t="str">
        <f ca="1">IFERROR(IF(Loan_Not_Paid*Values_Entered,Payment_Number,""), "")</f>
        <v/>
      </c>
      <c r="C344" s="62" t="str">
        <f ca="1">IFERROR(IF(Loan_Not_Paid*Values_Entered,Payment_Date,""), "")</f>
        <v/>
      </c>
      <c r="D344" s="61" t="str">
        <f ca="1">IFERROR(IF(Loan_Not_Paid*Values_Entered,Beginning_Balance,""), "")</f>
        <v/>
      </c>
      <c r="E344" s="61" t="str">
        <f ca="1">IFERROR(IF(Loan_Not_Paid*Values_Entered,Monthly_Payment,""), "")</f>
        <v/>
      </c>
      <c r="F344" s="61" t="str">
        <f ca="1">IFERROR(IF(Loan_Not_Paid*Values_Entered,Principal,""), "")</f>
        <v/>
      </c>
      <c r="G344" s="61" t="str">
        <f ca="1">IFERROR(IF(Loan_Not_Paid*Values_Entered,Interest,""), "")</f>
        <v/>
      </c>
      <c r="H344" s="61" t="str">
        <f ca="1">IFERROR(IF(Loan_Not_Paid*Values_Entered,Ending_Balance,""), "")</f>
        <v/>
      </c>
    </row>
    <row r="345" spans="2:8" x14ac:dyDescent="0.25">
      <c r="B345" s="63" t="str">
        <f ca="1">IFERROR(IF(Loan_Not_Paid*Values_Entered,Payment_Number,""), "")</f>
        <v/>
      </c>
      <c r="C345" s="62" t="str">
        <f ca="1">IFERROR(IF(Loan_Not_Paid*Values_Entered,Payment_Date,""), "")</f>
        <v/>
      </c>
      <c r="D345" s="61" t="str">
        <f ca="1">IFERROR(IF(Loan_Not_Paid*Values_Entered,Beginning_Balance,""), "")</f>
        <v/>
      </c>
      <c r="E345" s="61" t="str">
        <f ca="1">IFERROR(IF(Loan_Not_Paid*Values_Entered,Monthly_Payment,""), "")</f>
        <v/>
      </c>
      <c r="F345" s="61" t="str">
        <f ca="1">IFERROR(IF(Loan_Not_Paid*Values_Entered,Principal,""), "")</f>
        <v/>
      </c>
      <c r="G345" s="61" t="str">
        <f ca="1">IFERROR(IF(Loan_Not_Paid*Values_Entered,Interest,""), "")</f>
        <v/>
      </c>
      <c r="H345" s="61" t="str">
        <f ca="1">IFERROR(IF(Loan_Not_Paid*Values_Entered,Ending_Balance,""), "")</f>
        <v/>
      </c>
    </row>
    <row r="346" spans="2:8" x14ac:dyDescent="0.25">
      <c r="B346" s="63" t="str">
        <f ca="1">IFERROR(IF(Loan_Not_Paid*Values_Entered,Payment_Number,""), "")</f>
        <v/>
      </c>
      <c r="C346" s="62" t="str">
        <f ca="1">IFERROR(IF(Loan_Not_Paid*Values_Entered,Payment_Date,""), "")</f>
        <v/>
      </c>
      <c r="D346" s="61" t="str">
        <f ca="1">IFERROR(IF(Loan_Not_Paid*Values_Entered,Beginning_Balance,""), "")</f>
        <v/>
      </c>
      <c r="E346" s="61" t="str">
        <f ca="1">IFERROR(IF(Loan_Not_Paid*Values_Entered,Monthly_Payment,""), "")</f>
        <v/>
      </c>
      <c r="F346" s="61" t="str">
        <f ca="1">IFERROR(IF(Loan_Not_Paid*Values_Entered,Principal,""), "")</f>
        <v/>
      </c>
      <c r="G346" s="61" t="str">
        <f ca="1">IFERROR(IF(Loan_Not_Paid*Values_Entered,Interest,""), "")</f>
        <v/>
      </c>
      <c r="H346" s="61" t="str">
        <f ca="1">IFERROR(IF(Loan_Not_Paid*Values_Entered,Ending_Balance,""), "")</f>
        <v/>
      </c>
    </row>
    <row r="347" spans="2:8" x14ac:dyDescent="0.25">
      <c r="B347" s="63" t="str">
        <f ca="1">IFERROR(IF(Loan_Not_Paid*Values_Entered,Payment_Number,""), "")</f>
        <v/>
      </c>
      <c r="C347" s="62" t="str">
        <f ca="1">IFERROR(IF(Loan_Not_Paid*Values_Entered,Payment_Date,""), "")</f>
        <v/>
      </c>
      <c r="D347" s="61" t="str">
        <f ca="1">IFERROR(IF(Loan_Not_Paid*Values_Entered,Beginning_Balance,""), "")</f>
        <v/>
      </c>
      <c r="E347" s="61" t="str">
        <f ca="1">IFERROR(IF(Loan_Not_Paid*Values_Entered,Monthly_Payment,""), "")</f>
        <v/>
      </c>
      <c r="F347" s="61" t="str">
        <f ca="1">IFERROR(IF(Loan_Not_Paid*Values_Entered,Principal,""), "")</f>
        <v/>
      </c>
      <c r="G347" s="61" t="str">
        <f ca="1">IFERROR(IF(Loan_Not_Paid*Values_Entered,Interest,""), "")</f>
        <v/>
      </c>
      <c r="H347" s="61" t="str">
        <f ca="1">IFERROR(IF(Loan_Not_Paid*Values_Entered,Ending_Balance,""), "")</f>
        <v/>
      </c>
    </row>
    <row r="348" spans="2:8" x14ac:dyDescent="0.25">
      <c r="B348" s="63" t="str">
        <f ca="1">IFERROR(IF(Loan_Not_Paid*Values_Entered,Payment_Number,""), "")</f>
        <v/>
      </c>
      <c r="C348" s="62" t="str">
        <f ca="1">IFERROR(IF(Loan_Not_Paid*Values_Entered,Payment_Date,""), "")</f>
        <v/>
      </c>
      <c r="D348" s="61" t="str">
        <f ca="1">IFERROR(IF(Loan_Not_Paid*Values_Entered,Beginning_Balance,""), "")</f>
        <v/>
      </c>
      <c r="E348" s="61" t="str">
        <f ca="1">IFERROR(IF(Loan_Not_Paid*Values_Entered,Monthly_Payment,""), "")</f>
        <v/>
      </c>
      <c r="F348" s="61" t="str">
        <f ca="1">IFERROR(IF(Loan_Not_Paid*Values_Entered,Principal,""), "")</f>
        <v/>
      </c>
      <c r="G348" s="61" t="str">
        <f ca="1">IFERROR(IF(Loan_Not_Paid*Values_Entered,Interest,""), "")</f>
        <v/>
      </c>
      <c r="H348" s="61" t="str">
        <f ca="1">IFERROR(IF(Loan_Not_Paid*Values_Entered,Ending_Balance,""), "")</f>
        <v/>
      </c>
    </row>
    <row r="349" spans="2:8" x14ac:dyDescent="0.25">
      <c r="B349" s="63" t="str">
        <f ca="1">IFERROR(IF(Loan_Not_Paid*Values_Entered,Payment_Number,""), "")</f>
        <v/>
      </c>
      <c r="C349" s="62" t="str">
        <f ca="1">IFERROR(IF(Loan_Not_Paid*Values_Entered,Payment_Date,""), "")</f>
        <v/>
      </c>
      <c r="D349" s="61" t="str">
        <f ca="1">IFERROR(IF(Loan_Not_Paid*Values_Entered,Beginning_Balance,""), "")</f>
        <v/>
      </c>
      <c r="E349" s="61" t="str">
        <f ca="1">IFERROR(IF(Loan_Not_Paid*Values_Entered,Monthly_Payment,""), "")</f>
        <v/>
      </c>
      <c r="F349" s="61" t="str">
        <f ca="1">IFERROR(IF(Loan_Not_Paid*Values_Entered,Principal,""), "")</f>
        <v/>
      </c>
      <c r="G349" s="61" t="str">
        <f ca="1">IFERROR(IF(Loan_Not_Paid*Values_Entered,Interest,""), "")</f>
        <v/>
      </c>
      <c r="H349" s="61" t="str">
        <f ca="1">IFERROR(IF(Loan_Not_Paid*Values_Entered,Ending_Balance,""), "")</f>
        <v/>
      </c>
    </row>
    <row r="350" spans="2:8" x14ac:dyDescent="0.25">
      <c r="B350" s="63" t="str">
        <f ca="1">IFERROR(IF(Loan_Not_Paid*Values_Entered,Payment_Number,""), "")</f>
        <v/>
      </c>
      <c r="C350" s="62" t="str">
        <f ca="1">IFERROR(IF(Loan_Not_Paid*Values_Entered,Payment_Date,""), "")</f>
        <v/>
      </c>
      <c r="D350" s="61" t="str">
        <f ca="1">IFERROR(IF(Loan_Not_Paid*Values_Entered,Beginning_Balance,""), "")</f>
        <v/>
      </c>
      <c r="E350" s="61" t="str">
        <f ca="1">IFERROR(IF(Loan_Not_Paid*Values_Entered,Monthly_Payment,""), "")</f>
        <v/>
      </c>
      <c r="F350" s="61" t="str">
        <f ca="1">IFERROR(IF(Loan_Not_Paid*Values_Entered,Principal,""), "")</f>
        <v/>
      </c>
      <c r="G350" s="61" t="str">
        <f ca="1">IFERROR(IF(Loan_Not_Paid*Values_Entered,Interest,""), "")</f>
        <v/>
      </c>
      <c r="H350" s="61" t="str">
        <f ca="1">IFERROR(IF(Loan_Not_Paid*Values_Entered,Ending_Balance,""), "")</f>
        <v/>
      </c>
    </row>
    <row r="351" spans="2:8" x14ac:dyDescent="0.25">
      <c r="B351" s="63" t="str">
        <f ca="1">IFERROR(IF(Loan_Not_Paid*Values_Entered,Payment_Number,""), "")</f>
        <v/>
      </c>
      <c r="C351" s="62" t="str">
        <f ca="1">IFERROR(IF(Loan_Not_Paid*Values_Entered,Payment_Date,""), "")</f>
        <v/>
      </c>
      <c r="D351" s="61" t="str">
        <f ca="1">IFERROR(IF(Loan_Not_Paid*Values_Entered,Beginning_Balance,""), "")</f>
        <v/>
      </c>
      <c r="E351" s="61" t="str">
        <f ca="1">IFERROR(IF(Loan_Not_Paid*Values_Entered,Monthly_Payment,""), "")</f>
        <v/>
      </c>
      <c r="F351" s="61" t="str">
        <f ca="1">IFERROR(IF(Loan_Not_Paid*Values_Entered,Principal,""), "")</f>
        <v/>
      </c>
      <c r="G351" s="61" t="str">
        <f ca="1">IFERROR(IF(Loan_Not_Paid*Values_Entered,Interest,""), "")</f>
        <v/>
      </c>
      <c r="H351" s="61" t="str">
        <f ca="1">IFERROR(IF(Loan_Not_Paid*Values_Entered,Ending_Balance,""), "")</f>
        <v/>
      </c>
    </row>
    <row r="352" spans="2:8" x14ac:dyDescent="0.25">
      <c r="B352" s="63" t="str">
        <f ca="1">IFERROR(IF(Loan_Not_Paid*Values_Entered,Payment_Number,""), "")</f>
        <v/>
      </c>
      <c r="C352" s="62" t="str">
        <f ca="1">IFERROR(IF(Loan_Not_Paid*Values_Entered,Payment_Date,""), "")</f>
        <v/>
      </c>
      <c r="D352" s="61" t="str">
        <f ca="1">IFERROR(IF(Loan_Not_Paid*Values_Entered,Beginning_Balance,""), "")</f>
        <v/>
      </c>
      <c r="E352" s="61" t="str">
        <f ca="1">IFERROR(IF(Loan_Not_Paid*Values_Entered,Monthly_Payment,""), "")</f>
        <v/>
      </c>
      <c r="F352" s="61" t="str">
        <f ca="1">IFERROR(IF(Loan_Not_Paid*Values_Entered,Principal,""), "")</f>
        <v/>
      </c>
      <c r="G352" s="61" t="str">
        <f ca="1">IFERROR(IF(Loan_Not_Paid*Values_Entered,Interest,""), "")</f>
        <v/>
      </c>
      <c r="H352" s="61" t="str">
        <f ca="1">IFERROR(IF(Loan_Not_Paid*Values_Entered,Ending_Balance,""), "")</f>
        <v/>
      </c>
    </row>
    <row r="353" spans="2:8" x14ac:dyDescent="0.25">
      <c r="B353" s="63" t="str">
        <f ca="1">IFERROR(IF(Loan_Not_Paid*Values_Entered,Payment_Number,""), "")</f>
        <v/>
      </c>
      <c r="C353" s="62" t="str">
        <f ca="1">IFERROR(IF(Loan_Not_Paid*Values_Entered,Payment_Date,""), "")</f>
        <v/>
      </c>
      <c r="D353" s="61" t="str">
        <f ca="1">IFERROR(IF(Loan_Not_Paid*Values_Entered,Beginning_Balance,""), "")</f>
        <v/>
      </c>
      <c r="E353" s="61" t="str">
        <f ca="1">IFERROR(IF(Loan_Not_Paid*Values_Entered,Monthly_Payment,""), "")</f>
        <v/>
      </c>
      <c r="F353" s="61" t="str">
        <f ca="1">IFERROR(IF(Loan_Not_Paid*Values_Entered,Principal,""), "")</f>
        <v/>
      </c>
      <c r="G353" s="61" t="str">
        <f ca="1">IFERROR(IF(Loan_Not_Paid*Values_Entered,Interest,""), "")</f>
        <v/>
      </c>
      <c r="H353" s="61" t="str">
        <f ca="1">IFERROR(IF(Loan_Not_Paid*Values_Entered,Ending_Balance,""), "")</f>
        <v/>
      </c>
    </row>
    <row r="354" spans="2:8" x14ac:dyDescent="0.25">
      <c r="B354" s="63" t="str">
        <f ca="1">IFERROR(IF(Loan_Not_Paid*Values_Entered,Payment_Number,""), "")</f>
        <v/>
      </c>
      <c r="C354" s="62" t="str">
        <f ca="1">IFERROR(IF(Loan_Not_Paid*Values_Entered,Payment_Date,""), "")</f>
        <v/>
      </c>
      <c r="D354" s="61" t="str">
        <f ca="1">IFERROR(IF(Loan_Not_Paid*Values_Entered,Beginning_Balance,""), "")</f>
        <v/>
      </c>
      <c r="E354" s="61" t="str">
        <f ca="1">IFERROR(IF(Loan_Not_Paid*Values_Entered,Monthly_Payment,""), "")</f>
        <v/>
      </c>
      <c r="F354" s="61" t="str">
        <f ca="1">IFERROR(IF(Loan_Not_Paid*Values_Entered,Principal,""), "")</f>
        <v/>
      </c>
      <c r="G354" s="61" t="str">
        <f ca="1">IFERROR(IF(Loan_Not_Paid*Values_Entered,Interest,""), "")</f>
        <v/>
      </c>
      <c r="H354" s="61" t="str">
        <f ca="1">IFERROR(IF(Loan_Not_Paid*Values_Entered,Ending_Balance,""), "")</f>
        <v/>
      </c>
    </row>
    <row r="355" spans="2:8" x14ac:dyDescent="0.25">
      <c r="B355" s="63" t="str">
        <f ca="1">IFERROR(IF(Loan_Not_Paid*Values_Entered,Payment_Number,""), "")</f>
        <v/>
      </c>
      <c r="C355" s="62" t="str">
        <f ca="1">IFERROR(IF(Loan_Not_Paid*Values_Entered,Payment_Date,""), "")</f>
        <v/>
      </c>
      <c r="D355" s="61" t="str">
        <f ca="1">IFERROR(IF(Loan_Not_Paid*Values_Entered,Beginning_Balance,""), "")</f>
        <v/>
      </c>
      <c r="E355" s="61" t="str">
        <f ca="1">IFERROR(IF(Loan_Not_Paid*Values_Entered,Monthly_Payment,""), "")</f>
        <v/>
      </c>
      <c r="F355" s="61" t="str">
        <f ca="1">IFERROR(IF(Loan_Not_Paid*Values_Entered,Principal,""), "")</f>
        <v/>
      </c>
      <c r="G355" s="61" t="str">
        <f ca="1">IFERROR(IF(Loan_Not_Paid*Values_Entered,Interest,""), "")</f>
        <v/>
      </c>
      <c r="H355" s="61" t="str">
        <f ca="1">IFERROR(IF(Loan_Not_Paid*Values_Entered,Ending_Balance,""), "")</f>
        <v/>
      </c>
    </row>
    <row r="356" spans="2:8" x14ac:dyDescent="0.25">
      <c r="B356" s="63" t="str">
        <f ca="1">IFERROR(IF(Loan_Not_Paid*Values_Entered,Payment_Number,""), "")</f>
        <v/>
      </c>
      <c r="C356" s="62" t="str">
        <f ca="1">IFERROR(IF(Loan_Not_Paid*Values_Entered,Payment_Date,""), "")</f>
        <v/>
      </c>
      <c r="D356" s="61" t="str">
        <f ca="1">IFERROR(IF(Loan_Not_Paid*Values_Entered,Beginning_Balance,""), "")</f>
        <v/>
      </c>
      <c r="E356" s="61" t="str">
        <f ca="1">IFERROR(IF(Loan_Not_Paid*Values_Entered,Monthly_Payment,""), "")</f>
        <v/>
      </c>
      <c r="F356" s="61" t="str">
        <f ca="1">IFERROR(IF(Loan_Not_Paid*Values_Entered,Principal,""), "")</f>
        <v/>
      </c>
      <c r="G356" s="61" t="str">
        <f ca="1">IFERROR(IF(Loan_Not_Paid*Values_Entered,Interest,""), "")</f>
        <v/>
      </c>
      <c r="H356" s="61" t="str">
        <f ca="1">IFERROR(IF(Loan_Not_Paid*Values_Entered,Ending_Balance,""), "")</f>
        <v/>
      </c>
    </row>
    <row r="357" spans="2:8" x14ac:dyDescent="0.25">
      <c r="B357" s="63" t="str">
        <f ca="1">IFERROR(IF(Loan_Not_Paid*Values_Entered,Payment_Number,""), "")</f>
        <v/>
      </c>
      <c r="C357" s="62" t="str">
        <f ca="1">IFERROR(IF(Loan_Not_Paid*Values_Entered,Payment_Date,""), "")</f>
        <v/>
      </c>
      <c r="D357" s="61" t="str">
        <f ca="1">IFERROR(IF(Loan_Not_Paid*Values_Entered,Beginning_Balance,""), "")</f>
        <v/>
      </c>
      <c r="E357" s="61" t="str">
        <f ca="1">IFERROR(IF(Loan_Not_Paid*Values_Entered,Monthly_Payment,""), "")</f>
        <v/>
      </c>
      <c r="F357" s="61" t="str">
        <f ca="1">IFERROR(IF(Loan_Not_Paid*Values_Entered,Principal,""), "")</f>
        <v/>
      </c>
      <c r="G357" s="61" t="str">
        <f ca="1">IFERROR(IF(Loan_Not_Paid*Values_Entered,Interest,""), "")</f>
        <v/>
      </c>
      <c r="H357" s="61" t="str">
        <f ca="1">IFERROR(IF(Loan_Not_Paid*Values_Entered,Ending_Balance,""), "")</f>
        <v/>
      </c>
    </row>
    <row r="358" spans="2:8" x14ac:dyDescent="0.25">
      <c r="B358" s="63" t="str">
        <f ca="1">IFERROR(IF(Loan_Not_Paid*Values_Entered,Payment_Number,""), "")</f>
        <v/>
      </c>
      <c r="C358" s="62" t="str">
        <f ca="1">IFERROR(IF(Loan_Not_Paid*Values_Entered,Payment_Date,""), "")</f>
        <v/>
      </c>
      <c r="D358" s="61" t="str">
        <f ca="1">IFERROR(IF(Loan_Not_Paid*Values_Entered,Beginning_Balance,""), "")</f>
        <v/>
      </c>
      <c r="E358" s="61" t="str">
        <f ca="1">IFERROR(IF(Loan_Not_Paid*Values_Entered,Monthly_Payment,""), "")</f>
        <v/>
      </c>
      <c r="F358" s="61" t="str">
        <f ca="1">IFERROR(IF(Loan_Not_Paid*Values_Entered,Principal,""), "")</f>
        <v/>
      </c>
      <c r="G358" s="61" t="str">
        <f ca="1">IFERROR(IF(Loan_Not_Paid*Values_Entered,Interest,""), "")</f>
        <v/>
      </c>
      <c r="H358" s="61" t="str">
        <f ca="1">IFERROR(IF(Loan_Not_Paid*Values_Entered,Ending_Balance,""), "")</f>
        <v/>
      </c>
    </row>
    <row r="359" spans="2:8" x14ac:dyDescent="0.25">
      <c r="B359" s="63" t="str">
        <f ca="1">IFERROR(IF(Loan_Not_Paid*Values_Entered,Payment_Number,""), "")</f>
        <v/>
      </c>
      <c r="C359" s="62" t="str">
        <f ca="1">IFERROR(IF(Loan_Not_Paid*Values_Entered,Payment_Date,""), "")</f>
        <v/>
      </c>
      <c r="D359" s="61" t="str">
        <f ca="1">IFERROR(IF(Loan_Not_Paid*Values_Entered,Beginning_Balance,""), "")</f>
        <v/>
      </c>
      <c r="E359" s="61" t="str">
        <f ca="1">IFERROR(IF(Loan_Not_Paid*Values_Entered,Monthly_Payment,""), "")</f>
        <v/>
      </c>
      <c r="F359" s="61" t="str">
        <f ca="1">IFERROR(IF(Loan_Not_Paid*Values_Entered,Principal,""), "")</f>
        <v/>
      </c>
      <c r="G359" s="61" t="str">
        <f ca="1">IFERROR(IF(Loan_Not_Paid*Values_Entered,Interest,""), "")</f>
        <v/>
      </c>
      <c r="H359" s="61" t="str">
        <f ca="1">IFERROR(IF(Loan_Not_Paid*Values_Entered,Ending_Balance,""), "")</f>
        <v/>
      </c>
    </row>
    <row r="360" spans="2:8" x14ac:dyDescent="0.25">
      <c r="B360" s="63" t="str">
        <f ca="1">IFERROR(IF(Loan_Not_Paid*Values_Entered,Payment_Number,""), "")</f>
        <v/>
      </c>
      <c r="C360" s="62" t="str">
        <f ca="1">IFERROR(IF(Loan_Not_Paid*Values_Entered,Payment_Date,""), "")</f>
        <v/>
      </c>
      <c r="D360" s="61" t="str">
        <f ca="1">IFERROR(IF(Loan_Not_Paid*Values_Entered,Beginning_Balance,""), "")</f>
        <v/>
      </c>
      <c r="E360" s="61" t="str">
        <f ca="1">IFERROR(IF(Loan_Not_Paid*Values_Entered,Monthly_Payment,""), "")</f>
        <v/>
      </c>
      <c r="F360" s="61" t="str">
        <f ca="1">IFERROR(IF(Loan_Not_Paid*Values_Entered,Principal,""), "")</f>
        <v/>
      </c>
      <c r="G360" s="61" t="str">
        <f ca="1">IFERROR(IF(Loan_Not_Paid*Values_Entered,Interest,""), "")</f>
        <v/>
      </c>
      <c r="H360" s="61" t="str">
        <f ca="1">IFERROR(IF(Loan_Not_Paid*Values_Entered,Ending_Balance,""), "")</f>
        <v/>
      </c>
    </row>
    <row r="361" spans="2:8" x14ac:dyDescent="0.25">
      <c r="B361" s="63" t="str">
        <f ca="1">IFERROR(IF(Loan_Not_Paid*Values_Entered,Payment_Number,""), "")</f>
        <v/>
      </c>
      <c r="C361" s="62" t="str">
        <f ca="1">IFERROR(IF(Loan_Not_Paid*Values_Entered,Payment_Date,""), "")</f>
        <v/>
      </c>
      <c r="D361" s="61" t="str">
        <f ca="1">IFERROR(IF(Loan_Not_Paid*Values_Entered,Beginning_Balance,""), "")</f>
        <v/>
      </c>
      <c r="E361" s="61" t="str">
        <f ca="1">IFERROR(IF(Loan_Not_Paid*Values_Entered,Monthly_Payment,""), "")</f>
        <v/>
      </c>
      <c r="F361" s="61" t="str">
        <f ca="1">IFERROR(IF(Loan_Not_Paid*Values_Entered,Principal,""), "")</f>
        <v/>
      </c>
      <c r="G361" s="61" t="str">
        <f ca="1">IFERROR(IF(Loan_Not_Paid*Values_Entered,Interest,""), "")</f>
        <v/>
      </c>
      <c r="H361" s="61" t="str">
        <f ca="1">IFERROR(IF(Loan_Not_Paid*Values_Entered,Ending_Balance,""), "")</f>
        <v/>
      </c>
    </row>
    <row r="362" spans="2:8" x14ac:dyDescent="0.25">
      <c r="B362" s="63" t="str">
        <f ca="1">IFERROR(IF(Loan_Not_Paid*Values_Entered,Payment_Number,""), "")</f>
        <v/>
      </c>
      <c r="C362" s="62" t="str">
        <f ca="1">IFERROR(IF(Loan_Not_Paid*Values_Entered,Payment_Date,""), "")</f>
        <v/>
      </c>
      <c r="D362" s="61" t="str">
        <f ca="1">IFERROR(IF(Loan_Not_Paid*Values_Entered,Beginning_Balance,""), "")</f>
        <v/>
      </c>
      <c r="E362" s="61" t="str">
        <f ca="1">IFERROR(IF(Loan_Not_Paid*Values_Entered,Monthly_Payment,""), "")</f>
        <v/>
      </c>
      <c r="F362" s="61" t="str">
        <f ca="1">IFERROR(IF(Loan_Not_Paid*Values_Entered,Principal,""), "")</f>
        <v/>
      </c>
      <c r="G362" s="61" t="str">
        <f ca="1">IFERROR(IF(Loan_Not_Paid*Values_Entered,Interest,""), "")</f>
        <v/>
      </c>
      <c r="H362" s="61" t="str">
        <f ca="1">IFERROR(IF(Loan_Not_Paid*Values_Entered,Ending_Balance,""), "")</f>
        <v/>
      </c>
    </row>
    <row r="363" spans="2:8" x14ac:dyDescent="0.25">
      <c r="B363" s="63" t="str">
        <f ca="1">IFERROR(IF(Loan_Not_Paid*Values_Entered,Payment_Number,""), "")</f>
        <v/>
      </c>
      <c r="C363" s="62" t="str">
        <f ca="1">IFERROR(IF(Loan_Not_Paid*Values_Entered,Payment_Date,""), "")</f>
        <v/>
      </c>
      <c r="D363" s="61" t="str">
        <f ca="1">IFERROR(IF(Loan_Not_Paid*Values_Entered,Beginning_Balance,""), "")</f>
        <v/>
      </c>
      <c r="E363" s="61" t="str">
        <f ca="1">IFERROR(IF(Loan_Not_Paid*Values_Entered,Monthly_Payment,""), "")</f>
        <v/>
      </c>
      <c r="F363" s="61" t="str">
        <f ca="1">IFERROR(IF(Loan_Not_Paid*Values_Entered,Principal,""), "")</f>
        <v/>
      </c>
      <c r="G363" s="61" t="str">
        <f ca="1">IFERROR(IF(Loan_Not_Paid*Values_Entered,Interest,""), "")</f>
        <v/>
      </c>
      <c r="H363" s="61" t="str">
        <f ca="1">IFERROR(IF(Loan_Not_Paid*Values_Entered,Ending_Balance,""), "")</f>
        <v/>
      </c>
    </row>
    <row r="364" spans="2:8" x14ac:dyDescent="0.25">
      <c r="B364" s="63" t="str">
        <f ca="1">IFERROR(IF(Loan_Not_Paid*Values_Entered,Payment_Number,""), "")</f>
        <v/>
      </c>
      <c r="C364" s="62" t="str">
        <f ca="1">IFERROR(IF(Loan_Not_Paid*Values_Entered,Payment_Date,""), "")</f>
        <v/>
      </c>
      <c r="D364" s="61" t="str">
        <f ca="1">IFERROR(IF(Loan_Not_Paid*Values_Entered,Beginning_Balance,""), "")</f>
        <v/>
      </c>
      <c r="E364" s="61" t="str">
        <f ca="1">IFERROR(IF(Loan_Not_Paid*Values_Entered,Monthly_Payment,""), "")</f>
        <v/>
      </c>
      <c r="F364" s="61" t="str">
        <f ca="1">IFERROR(IF(Loan_Not_Paid*Values_Entered,Principal,""), "")</f>
        <v/>
      </c>
      <c r="G364" s="61" t="str">
        <f ca="1">IFERROR(IF(Loan_Not_Paid*Values_Entered,Interest,""), "")</f>
        <v/>
      </c>
      <c r="H364" s="61" t="str">
        <f ca="1">IFERROR(IF(Loan_Not_Paid*Values_Entered,Ending_Balance,""), "")</f>
        <v/>
      </c>
    </row>
    <row r="365" spans="2:8" x14ac:dyDescent="0.25">
      <c r="B365" s="63" t="str">
        <f ca="1">IFERROR(IF(Loan_Not_Paid*Values_Entered,Payment_Number,""), "")</f>
        <v/>
      </c>
      <c r="C365" s="62" t="str">
        <f ca="1">IFERROR(IF(Loan_Not_Paid*Values_Entered,Payment_Date,""), "")</f>
        <v/>
      </c>
      <c r="D365" s="61" t="str">
        <f ca="1">IFERROR(IF(Loan_Not_Paid*Values_Entered,Beginning_Balance,""), "")</f>
        <v/>
      </c>
      <c r="E365" s="61" t="str">
        <f ca="1">IFERROR(IF(Loan_Not_Paid*Values_Entered,Monthly_Payment,""), "")</f>
        <v/>
      </c>
      <c r="F365" s="61" t="str">
        <f ca="1">IFERROR(IF(Loan_Not_Paid*Values_Entered,Principal,""), "")</f>
        <v/>
      </c>
      <c r="G365" s="61" t="str">
        <f ca="1">IFERROR(IF(Loan_Not_Paid*Values_Entered,Interest,""), "")</f>
        <v/>
      </c>
      <c r="H365" s="61" t="str">
        <f ca="1">IFERROR(IF(Loan_Not_Paid*Values_Entered,Ending_Balance,""), "")</f>
        <v/>
      </c>
    </row>
    <row r="366" spans="2:8" x14ac:dyDescent="0.25">
      <c r="B366" s="63" t="str">
        <f ca="1">IFERROR(IF(Loan_Not_Paid*Values_Entered,Payment_Number,""), "")</f>
        <v/>
      </c>
      <c r="C366" s="62" t="str">
        <f ca="1">IFERROR(IF(Loan_Not_Paid*Values_Entered,Payment_Date,""), "")</f>
        <v/>
      </c>
      <c r="D366" s="61" t="str">
        <f ca="1">IFERROR(IF(Loan_Not_Paid*Values_Entered,Beginning_Balance,""), "")</f>
        <v/>
      </c>
      <c r="E366" s="61" t="str">
        <f ca="1">IFERROR(IF(Loan_Not_Paid*Values_Entered,Monthly_Payment,""), "")</f>
        <v/>
      </c>
      <c r="F366" s="61" t="str">
        <f ca="1">IFERROR(IF(Loan_Not_Paid*Values_Entered,Principal,""), "")</f>
        <v/>
      </c>
      <c r="G366" s="61" t="str">
        <f ca="1">IFERROR(IF(Loan_Not_Paid*Values_Entered,Interest,""), "")</f>
        <v/>
      </c>
      <c r="H366" s="61" t="str">
        <f ca="1">IFERROR(IF(Loan_Not_Paid*Values_Entered,Ending_Balance,""), "")</f>
        <v/>
      </c>
    </row>
    <row r="367" spans="2:8" x14ac:dyDescent="0.25">
      <c r="B367" s="63" t="str">
        <f ca="1">IFERROR(IF(Loan_Not_Paid*Values_Entered,Payment_Number,""), "")</f>
        <v/>
      </c>
      <c r="C367" s="62" t="str">
        <f ca="1">IFERROR(IF(Loan_Not_Paid*Values_Entered,Payment_Date,""), "")</f>
        <v/>
      </c>
      <c r="D367" s="61" t="str">
        <f ca="1">IFERROR(IF(Loan_Not_Paid*Values_Entered,Beginning_Balance,""), "")</f>
        <v/>
      </c>
      <c r="E367" s="61" t="str">
        <f ca="1">IFERROR(IF(Loan_Not_Paid*Values_Entered,Monthly_Payment,""), "")</f>
        <v/>
      </c>
      <c r="F367" s="61" t="str">
        <f ca="1">IFERROR(IF(Loan_Not_Paid*Values_Entered,Principal,""), "")</f>
        <v/>
      </c>
      <c r="G367" s="61" t="str">
        <f ca="1">IFERROR(IF(Loan_Not_Paid*Values_Entered,Interest,""), "")</f>
        <v/>
      </c>
      <c r="H367" s="61" t="str">
        <f ca="1">IFERROR(IF(Loan_Not_Paid*Values_Entered,Ending_Balance,""), "")</f>
        <v/>
      </c>
    </row>
    <row r="368" spans="2:8" x14ac:dyDescent="0.25">
      <c r="B368" s="63" t="str">
        <f ca="1">IFERROR(IF(Loan_Not_Paid*Values_Entered,Payment_Number,""), "")</f>
        <v/>
      </c>
      <c r="C368" s="62" t="str">
        <f ca="1">IFERROR(IF(Loan_Not_Paid*Values_Entered,Payment_Date,""), "")</f>
        <v/>
      </c>
      <c r="D368" s="61" t="str">
        <f ca="1">IFERROR(IF(Loan_Not_Paid*Values_Entered,Beginning_Balance,""), "")</f>
        <v/>
      </c>
      <c r="E368" s="61" t="str">
        <f ca="1">IFERROR(IF(Loan_Not_Paid*Values_Entered,Monthly_Payment,""), "")</f>
        <v/>
      </c>
      <c r="F368" s="61" t="str">
        <f ca="1">IFERROR(IF(Loan_Not_Paid*Values_Entered,Principal,""), "")</f>
        <v/>
      </c>
      <c r="G368" s="61" t="str">
        <f ca="1">IFERROR(IF(Loan_Not_Paid*Values_Entered,Interest,""), "")</f>
        <v/>
      </c>
      <c r="H368" s="61" t="str">
        <f ca="1">IFERROR(IF(Loan_Not_Paid*Values_Entered,Ending_Balance,""), "")</f>
        <v/>
      </c>
    </row>
    <row r="369" spans="2:8" x14ac:dyDescent="0.25">
      <c r="B369" s="63" t="str">
        <f ca="1">IFERROR(IF(Loan_Not_Paid*Values_Entered,Payment_Number,""), "")</f>
        <v/>
      </c>
      <c r="C369" s="62" t="str">
        <f ca="1">IFERROR(IF(Loan_Not_Paid*Values_Entered,Payment_Date,""), "")</f>
        <v/>
      </c>
      <c r="D369" s="61" t="str">
        <f ca="1">IFERROR(IF(Loan_Not_Paid*Values_Entered,Beginning_Balance,""), "")</f>
        <v/>
      </c>
      <c r="E369" s="61" t="str">
        <f ca="1">IFERROR(IF(Loan_Not_Paid*Values_Entered,Monthly_Payment,""), "")</f>
        <v/>
      </c>
      <c r="F369" s="61" t="str">
        <f ca="1">IFERROR(IF(Loan_Not_Paid*Values_Entered,Principal,""), "")</f>
        <v/>
      </c>
      <c r="G369" s="61" t="str">
        <f ca="1">IFERROR(IF(Loan_Not_Paid*Values_Entered,Interest,""), "")</f>
        <v/>
      </c>
      <c r="H369" s="61" t="str">
        <f ca="1">IFERROR(IF(Loan_Not_Paid*Values_Entered,Ending_Balance,""), "")</f>
        <v/>
      </c>
    </row>
    <row r="370" spans="2:8" x14ac:dyDescent="0.25">
      <c r="B370" s="63" t="str">
        <f ca="1">IFERROR(IF(Loan_Not_Paid*Values_Entered,Payment_Number,""), "")</f>
        <v/>
      </c>
      <c r="C370" s="62" t="str">
        <f ca="1">IFERROR(IF(Loan_Not_Paid*Values_Entered,Payment_Date,""), "")</f>
        <v/>
      </c>
      <c r="D370" s="61" t="str">
        <f ca="1">IFERROR(IF(Loan_Not_Paid*Values_Entered,Beginning_Balance,""), "")</f>
        <v/>
      </c>
      <c r="E370" s="61" t="str">
        <f ca="1">IFERROR(IF(Loan_Not_Paid*Values_Entered,Monthly_Payment,""), "")</f>
        <v/>
      </c>
      <c r="F370" s="61" t="str">
        <f ca="1">IFERROR(IF(Loan_Not_Paid*Values_Entered,Principal,""), "")</f>
        <v/>
      </c>
      <c r="G370" s="61" t="str">
        <f ca="1">IFERROR(IF(Loan_Not_Paid*Values_Entered,Interest,""), "")</f>
        <v/>
      </c>
      <c r="H370" s="61" t="str">
        <f ca="1">IFERROR(IF(Loan_Not_Paid*Values_Entered,Ending_Balance,""), "")</f>
        <v/>
      </c>
    </row>
    <row r="371" spans="2:8" x14ac:dyDescent="0.25">
      <c r="B371" s="63" t="str">
        <f ca="1">IFERROR(IF(Loan_Not_Paid*Values_Entered,Payment_Number,""), "")</f>
        <v/>
      </c>
      <c r="C371" s="62" t="str">
        <f ca="1">IFERROR(IF(Loan_Not_Paid*Values_Entered,Payment_Date,""), "")</f>
        <v/>
      </c>
      <c r="D371" s="61" t="str">
        <f ca="1">IFERROR(IF(Loan_Not_Paid*Values_Entered,Beginning_Balance,""), "")</f>
        <v/>
      </c>
      <c r="E371" s="61" t="str">
        <f ca="1">IFERROR(IF(Loan_Not_Paid*Values_Entered,Monthly_Payment,""), "")</f>
        <v/>
      </c>
      <c r="F371" s="61" t="str">
        <f ca="1">IFERROR(IF(Loan_Not_Paid*Values_Entered,Principal,""), "")</f>
        <v/>
      </c>
      <c r="G371" s="61" t="str">
        <f ca="1">IFERROR(IF(Loan_Not_Paid*Values_Entered,Interest,""), "")</f>
        <v/>
      </c>
      <c r="H371" s="61" t="str">
        <f ca="1">IFERROR(IF(Loan_Not_Paid*Values_Entered,Ending_Balance,""), "")</f>
        <v/>
      </c>
    </row>
    <row r="372" spans="2:8" x14ac:dyDescent="0.25">
      <c r="B372" s="63" t="str">
        <f ca="1">IFERROR(IF(Loan_Not_Paid*Values_Entered,Payment_Number,""), "")</f>
        <v/>
      </c>
      <c r="C372" s="62" t="str">
        <f ca="1">IFERROR(IF(Loan_Not_Paid*Values_Entered,Payment_Date,""), "")</f>
        <v/>
      </c>
      <c r="D372" s="61" t="str">
        <f ca="1">IFERROR(IF(Loan_Not_Paid*Values_Entered,Beginning_Balance,""), "")</f>
        <v/>
      </c>
      <c r="E372" s="61" t="str">
        <f ca="1">IFERROR(IF(Loan_Not_Paid*Values_Entered,Monthly_Payment,""), "")</f>
        <v/>
      </c>
      <c r="F372" s="61" t="str">
        <f ca="1">IFERROR(IF(Loan_Not_Paid*Values_Entered,Principal,""), "")</f>
        <v/>
      </c>
      <c r="G372" s="61" t="str">
        <f ca="1">IFERROR(IF(Loan_Not_Paid*Values_Entered,Interest,""), "")</f>
        <v/>
      </c>
      <c r="H372" s="61" t="str">
        <f ca="1">IFERROR(IF(Loan_Not_Paid*Values_Entered,Ending_Balance,""), "")</f>
        <v/>
      </c>
    </row>
    <row r="373" spans="2:8" x14ac:dyDescent="0.25">
      <c r="B373" s="63" t="str">
        <f ca="1">IFERROR(IF(Loan_Not_Paid*Values_Entered,Payment_Number,""), "")</f>
        <v/>
      </c>
      <c r="C373" s="62" t="str">
        <f ca="1">IFERROR(IF(Loan_Not_Paid*Values_Entered,Payment_Date,""), "")</f>
        <v/>
      </c>
      <c r="D373" s="61" t="str">
        <f ca="1">IFERROR(IF(Loan_Not_Paid*Values_Entered,Beginning_Balance,""), "")</f>
        <v/>
      </c>
      <c r="E373" s="61" t="str">
        <f ca="1">IFERROR(IF(Loan_Not_Paid*Values_Entered,Monthly_Payment,""), "")</f>
        <v/>
      </c>
      <c r="F373" s="61" t="str">
        <f ca="1">IFERROR(IF(Loan_Not_Paid*Values_Entered,Principal,""), "")</f>
        <v/>
      </c>
      <c r="G373" s="61" t="str">
        <f ca="1">IFERROR(IF(Loan_Not_Paid*Values_Entered,Interest,""), "")</f>
        <v/>
      </c>
      <c r="H373" s="61" t="str">
        <f ca="1">IFERROR(IF(Loan_Not_Paid*Values_Entered,Ending_Balance,""), "")</f>
        <v/>
      </c>
    </row>
    <row r="374" spans="2:8" x14ac:dyDescent="0.25">
      <c r="B374" s="63" t="str">
        <f ca="1">IFERROR(IF(Loan_Not_Paid*Values_Entered,Payment_Number,""), "")</f>
        <v/>
      </c>
      <c r="C374" s="62" t="str">
        <f ca="1">IFERROR(IF(Loan_Not_Paid*Values_Entered,Payment_Date,""), "")</f>
        <v/>
      </c>
      <c r="D374" s="61" t="str">
        <f ca="1">IFERROR(IF(Loan_Not_Paid*Values_Entered,Beginning_Balance,""), "")</f>
        <v/>
      </c>
      <c r="E374" s="61" t="str">
        <f ca="1">IFERROR(IF(Loan_Not_Paid*Values_Entered,Monthly_Payment,""), "")</f>
        <v/>
      </c>
      <c r="F374" s="61" t="str">
        <f ca="1">IFERROR(IF(Loan_Not_Paid*Values_Entered,Principal,""), "")</f>
        <v/>
      </c>
      <c r="G374" s="61" t="str">
        <f ca="1">IFERROR(IF(Loan_Not_Paid*Values_Entered,Interest,""), "")</f>
        <v/>
      </c>
      <c r="H374" s="61" t="str">
        <f ca="1">IFERROR(IF(Loan_Not_Paid*Values_Entered,Ending_Balance,""), "")</f>
        <v/>
      </c>
    </row>
    <row r="375" spans="2:8" x14ac:dyDescent="0.25">
      <c r="B375" s="63" t="str">
        <f ca="1">IFERROR(IF(Loan_Not_Paid*Values_Entered,Payment_Number,""), "")</f>
        <v/>
      </c>
      <c r="C375" s="62" t="str">
        <f ca="1">IFERROR(IF(Loan_Not_Paid*Values_Entered,Payment_Date,""), "")</f>
        <v/>
      </c>
      <c r="D375" s="61" t="str">
        <f ca="1">IFERROR(IF(Loan_Not_Paid*Values_Entered,Beginning_Balance,""), "")</f>
        <v/>
      </c>
      <c r="E375" s="61" t="str">
        <f ca="1">IFERROR(IF(Loan_Not_Paid*Values_Entered,Monthly_Payment,""), "")</f>
        <v/>
      </c>
      <c r="F375" s="61" t="str">
        <f ca="1">IFERROR(IF(Loan_Not_Paid*Values_Entered,Principal,""), "")</f>
        <v/>
      </c>
      <c r="G375" s="61" t="str">
        <f ca="1">IFERROR(IF(Loan_Not_Paid*Values_Entered,Interest,""), "")</f>
        <v/>
      </c>
      <c r="H375" s="61" t="str">
        <f ca="1">IFERROR(IF(Loan_Not_Paid*Values_Entered,Ending_Balance,""), "")</f>
        <v/>
      </c>
    </row>
    <row r="376" spans="2:8" x14ac:dyDescent="0.25">
      <c r="B376" s="63" t="str">
        <f ca="1">IFERROR(IF(Loan_Not_Paid*Values_Entered,Payment_Number,""), "")</f>
        <v/>
      </c>
      <c r="C376" s="62" t="str">
        <f ca="1">IFERROR(IF(Loan_Not_Paid*Values_Entered,Payment_Date,""), "")</f>
        <v/>
      </c>
      <c r="D376" s="61" t="str">
        <f ca="1">IFERROR(IF(Loan_Not_Paid*Values_Entered,Beginning_Balance,""), "")</f>
        <v/>
      </c>
      <c r="E376" s="61" t="str">
        <f ca="1">IFERROR(IF(Loan_Not_Paid*Values_Entered,Monthly_Payment,""), "")</f>
        <v/>
      </c>
      <c r="F376" s="61" t="str">
        <f ca="1">IFERROR(IF(Loan_Not_Paid*Values_Entered,Principal,""), "")</f>
        <v/>
      </c>
      <c r="G376" s="61" t="str">
        <f ca="1">IFERROR(IF(Loan_Not_Paid*Values_Entered,Interest,""), "")</f>
        <v/>
      </c>
      <c r="H376" s="61" t="str">
        <f ca="1">IFERROR(IF(Loan_Not_Paid*Values_Entered,Ending_Balance,""), "")</f>
        <v/>
      </c>
    </row>
  </sheetData>
  <mergeCells count="8">
    <mergeCell ref="B3:C3"/>
    <mergeCell ref="B11:C11"/>
    <mergeCell ref="B10:C10"/>
    <mergeCell ref="B9:C9"/>
    <mergeCell ref="B8:C8"/>
    <mergeCell ref="B6:C6"/>
    <mergeCell ref="B5:C5"/>
    <mergeCell ref="B4:C4"/>
  </mergeCells>
  <dataValidations count="26">
    <dataValidation allowBlank="1" showInputMessage="1" showErrorMessage="1" prompt="Enter Annual interest rate in this cell_x000a_" sqref="D4" xr:uid="{4CF385A3-3180-4306-95F0-704287B033D3}"/>
    <dataValidation allowBlank="1" showInputMessage="1" showErrorMessage="1" prompt="Create a loan repayment schedule using this loan calculator worksheet. Total interest and total payments are automatically calculated" sqref="A1" xr:uid="{692CF785-0C16-42F2-94B9-96BCDF2B13EA}"/>
    <dataValidation allowBlank="1" showInputMessage="1" showErrorMessage="1" prompt="Total cost of loan is automatically calculated in this cell" sqref="D11" xr:uid="{00000000-0002-0000-0000-000010000000}"/>
    <dataValidation allowBlank="1" showInputMessage="1" showErrorMessage="1" prompt="Total cost of loan is automatically calculated in cell at right" sqref="B11" xr:uid="{00000000-0002-0000-0000-00000F000000}"/>
    <dataValidation allowBlank="1" showInputMessage="1" showErrorMessage="1" prompt="Enter Annual interest rate in this cell" sqref="D4" xr:uid="{00000000-0002-0000-0000-000019000000}"/>
    <dataValidation allowBlank="1" showInputMessage="1" showErrorMessage="1" prompt="Ending balance is automatically updated in this column under this heading" sqref="H13" xr:uid="{00000000-0002-0000-0000-000018000000}"/>
    <dataValidation allowBlank="1" showInputMessage="1" showErrorMessage="1" prompt="Interest amount is automatically updated in this column under this heading" sqref="G13" xr:uid="{00000000-0002-0000-0000-000017000000}"/>
    <dataValidation allowBlank="1" showInputMessage="1" showErrorMessage="1" prompt="Principal amount is automatically updated in this column under this heading" sqref="F13" xr:uid="{00000000-0002-0000-0000-000016000000}"/>
    <dataValidation allowBlank="1" showInputMessage="1" showErrorMessage="1" prompt="Payment amount is automatically calculated in this column under this heading" sqref="E13" xr:uid="{00000000-0002-0000-0000-000015000000}"/>
    <dataValidation allowBlank="1" showInputMessage="1" showErrorMessage="1" prompt="Beginning balance is automatically calculated in this column under this heading" sqref="D13" xr:uid="{00000000-0002-0000-0000-000014000000}"/>
    <dataValidation allowBlank="1" showInputMessage="1" showErrorMessage="1" prompt="Payment date is automatically updated in this column under this heading" sqref="C13" xr:uid="{E1B36844-966F-D94A-A73B-154D530C8F27}"/>
    <dataValidation allowBlank="1" showInputMessage="1" showErrorMessage="1" prompt="Payment Number is automatically updated in this column under this heading" sqref="B13" xr:uid="{00000000-0002-0000-0000-000012000000}"/>
    <dataValidation allowBlank="1" showInputMessage="1" showErrorMessage="1" prompt="Total interest is automatically calculated in this cell" sqref="D10" xr:uid="{00000000-0002-0000-0000-00000E000000}"/>
    <dataValidation allowBlank="1" showInputMessage="1" showErrorMessage="1" prompt="Total interest is automatically calculated in cell at right" sqref="B10" xr:uid="{00000000-0002-0000-0000-00000D000000}"/>
    <dataValidation allowBlank="1" showInputMessage="1" showErrorMessage="1" prompt="Number of payments is automatically calculated in this cell" sqref="D9" xr:uid="{00000000-0002-0000-0000-00000C000000}"/>
    <dataValidation allowBlank="1" showInputMessage="1" showErrorMessage="1" prompt="Number of payments is automatically calculated in cell at right" sqref="B9" xr:uid="{00000000-0002-0000-0000-00000B000000}"/>
    <dataValidation allowBlank="1" showInputMessage="1" showErrorMessage="1" prompt="Monthly payment is automatically calculated in this cell" sqref="D8" xr:uid="{00000000-0002-0000-0000-00000A000000}"/>
    <dataValidation allowBlank="1" showInputMessage="1" showErrorMessage="1" prompt="Monthly payment is automatically calculated in cell at right" sqref="B8" xr:uid="{00000000-0002-0000-0000-000009000000}"/>
    <dataValidation allowBlank="1" showInputMessage="1" showErrorMessage="1" prompt="Enter Start date of loan in this cell" sqref="D6" xr:uid="{00000000-0002-0000-0000-000008000000}"/>
    <dataValidation allowBlank="1" showInputMessage="1" showErrorMessage="1" prompt="Enter Start date of loan in cell at right" sqref="B6" xr:uid="{00000000-0002-0000-0000-000007000000}"/>
    <dataValidation allowBlank="1" showInputMessage="1" showErrorMessage="1" prompt="Enter Loan period in years in this cell" sqref="D5" xr:uid="{00000000-0002-0000-0000-000006000000}"/>
    <dataValidation allowBlank="1" showInputMessage="1" showErrorMessage="1" prompt="Enter Loan period in years in cell at right" sqref="B5" xr:uid="{00000000-0002-0000-0000-000005000000}"/>
    <dataValidation allowBlank="1" showInputMessage="1" showErrorMessage="1" prompt="Enter Annual interest rate in cell at right" sqref="B4" xr:uid="{00000000-0002-0000-0000-000004000000}"/>
    <dataValidation allowBlank="1" showInputMessage="1" showErrorMessage="1" prompt="Enter Loan amount in this cell" sqref="D3" xr:uid="{00000000-0002-0000-0000-000003000000}"/>
    <dataValidation allowBlank="1" showInputMessage="1" showErrorMessage="1" prompt="Enter Loan amount in cell at right" sqref="B3" xr:uid="{00000000-0002-0000-0000-000002000000}"/>
    <dataValidation allowBlank="1" showInputMessage="1" showErrorMessage="1" prompt="Title of this worksheet is in this cell. Enter Loan values in cells D3 through D6. Loan summary in cells D8 through D11 and Loan table are automatically updated" sqref="B1" xr:uid="{00000000-0002-0000-0000-000001000000}"/>
  </dataValidations>
  <printOptions horizontalCentered="1"/>
  <pageMargins left="0.5" right="0.5" top="1" bottom="1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12</vt:i4>
      </vt:variant>
    </vt:vector>
  </HeadingPairs>
  <TitlesOfParts>
    <vt:vector size="14" baseType="lpstr">
      <vt:lpstr>TS Profit &amp; Loss Calculator</vt:lpstr>
      <vt:lpstr>Loan calculator</vt:lpstr>
      <vt:lpstr>ColumnTitle1</vt:lpstr>
      <vt:lpstr>Full_Print</vt:lpstr>
      <vt:lpstr>Interest_Rate</vt:lpstr>
      <vt:lpstr>Loan_Amount</vt:lpstr>
      <vt:lpstr>Loan_Start</vt:lpstr>
      <vt:lpstr>Loan_Years</vt:lpstr>
      <vt:lpstr>Number_of_Payments</vt:lpstr>
      <vt:lpstr>'Loan calculator'!Print_Titles</vt:lpstr>
      <vt:lpstr>RowTitleRegion1..E6</vt:lpstr>
      <vt:lpstr>RowTitleRegion2..E11</vt:lpstr>
      <vt:lpstr>Total_Cost</vt:lpstr>
      <vt:lpstr>Total_Interest</vt:lpstr>
    </vt:vector>
  </TitlesOfParts>
  <Company>Pioneer Family Brands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Clint G. Nye</dc:creator>
  <cp:lastModifiedBy>Sam</cp:lastModifiedBy>
  <cp:lastPrinted>2023-04-21T19:39:32Z</cp:lastPrinted>
  <dcterms:created xsi:type="dcterms:W3CDTF">2009-11-12T17:04:58Z</dcterms:created>
  <dcterms:modified xsi:type="dcterms:W3CDTF">2023-04-21T19:55:27Z</dcterms:modified>
</cp:coreProperties>
</file>